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Working_Deliverable\FinalData\Tables\"/>
    </mc:Choice>
  </mc:AlternateContent>
  <xr:revisionPtr revIDLastSave="0" documentId="13_ncr:1_{29667895-AEA3-4ABD-B71D-7283063EE75E}" xr6:coauthVersionLast="47" xr6:coauthVersionMax="47" xr10:uidLastSave="{00000000-0000-0000-0000-000000000000}"/>
  <bookViews>
    <workbookView xWindow="28680" yWindow="-120" windowWidth="29040" windowHeight="15720" xr2:uid="{EF2C5256-B9CE-4834-AB69-9062B0C3870D}"/>
  </bookViews>
  <sheets>
    <sheet name="FMEs" sheetId="1" r:id="rId1"/>
  </sheets>
  <externalReferences>
    <externalReference r:id="rId2"/>
  </externalReferences>
  <definedNames>
    <definedName name="_xlnm._FilterDatabase" localSheetId="0" hidden="1">FMEs!$A$1:$X$530</definedName>
    <definedName name="_Hlk96091089" localSheetId="0">FMEs!#REF!</definedName>
    <definedName name="_xlnm.Print_Area" localSheetId="0">FMEs!$A$1:$Q$530</definedName>
    <definedName name="_xlnm.Print_Titles" localSheetId="0">FMEs!$A:$B,FMEs!$1:$1</definedName>
    <definedName name="Z_129320B1_D1A5_4D19_8611_96BE01DD7F54_.wvu.FilterData" localSheetId="0" hidden="1">FMEs!$A$1:$Q$1</definedName>
    <definedName name="Z_129320B1_D1A5_4D19_8611_96BE01DD7F54_.wvu.PrintTitles" localSheetId="0" hidden="1">FMEs!$A:$B,FMEs!$1:$2</definedName>
    <definedName name="Z_133821A7_B21F_42BD_B2C6_633C3D7F9121_.wvu.FilterData" localSheetId="0" hidden="1">FMEs!$A$1:$Q$1</definedName>
    <definedName name="Z_133821A7_B21F_42BD_B2C6_633C3D7F9121_.wvu.PrintTitles" localSheetId="0" hidden="1">FMEs!$A:$B,FMEs!$1:$2</definedName>
  </definedNames>
  <calcPr calcId="191028"/>
  <customWorkbookViews>
    <customWorkbookView name="Ericka Reyes - Personal View" guid="{133821A7-B21F-42BD-B2C6-633C3D7F9121}" mergeInterval="0" personalView="1" maximized="1" xWindow="-1928" yWindow="-8" windowWidth="1936" windowHeight="1056" activeSheetId="1"/>
    <customWorkbookView name="Sosa, Mario - Personal View" guid="{129320B1-D1A5-4D19-8611-96BE01DD7F54}" mergeInterval="0" personalView="1"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1" l="1"/>
  <c r="U6" i="1" l="1"/>
  <c r="T4" i="1"/>
  <c r="R160" i="1"/>
  <c r="R21" i="1"/>
  <c r="R22" i="1"/>
  <c r="R23" i="1"/>
  <c r="R148" i="1"/>
  <c r="R3" i="1"/>
  <c r="R4" i="1"/>
  <c r="R5" i="1"/>
  <c r="R6" i="1"/>
  <c r="R7" i="1"/>
  <c r="R8" i="1"/>
  <c r="R9" i="1"/>
  <c r="R10" i="1"/>
  <c r="R11" i="1"/>
  <c r="R12" i="1"/>
  <c r="R13" i="1"/>
  <c r="R14" i="1"/>
  <c r="R15" i="1"/>
  <c r="R16" i="1"/>
  <c r="R17" i="1"/>
  <c r="R18" i="1"/>
  <c r="R19" i="1"/>
  <c r="R20"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9" i="1"/>
  <c r="R150" i="1"/>
  <c r="R151" i="1"/>
  <c r="R152" i="1"/>
  <c r="R153" i="1"/>
  <c r="R154" i="1"/>
  <c r="R155" i="1"/>
  <c r="R156" i="1"/>
  <c r="R157" i="1"/>
  <c r="R158" i="1"/>
  <c r="R159"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2" i="1"/>
  <c r="W4" i="1" l="1"/>
  <c r="X4" i="1"/>
  <c r="X5" i="1"/>
  <c r="X6" i="1"/>
  <c r="X3" i="1"/>
  <c r="W5" i="1"/>
  <c r="W6" i="1"/>
  <c r="W3" i="1"/>
  <c r="T6" i="1"/>
  <c r="U5" i="1"/>
  <c r="T5" i="1"/>
  <c r="T7" i="1" l="1"/>
  <c r="U4" i="1"/>
  <c r="U3" i="1"/>
  <c r="X7" i="1"/>
  <c r="W7" i="1"/>
  <c r="U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tc={E46514BC-ED32-4CD8-9210-7EF71A672C89}</author>
  </authors>
  <commentList>
    <comment ref="P318" authorId="0" shapeId="0" xr:uid="{E46514BC-ED32-4CD8-9210-7EF71A672C89}">
      <text>
        <t>[Threaded comment]
Your version of Excel allows you to read this threaded comment; however, any edits to it will get removed if the file is opened in a newer version of Excel. Learn more: https://go.microsoft.com/fwlink/?linkid=870924
Comment:
    Updated on 5/4</t>
      </text>
    </comment>
  </commentList>
</comments>
</file>

<file path=xl/sharedStrings.xml><?xml version="1.0" encoding="utf-8"?>
<sst xmlns="http://schemas.openxmlformats.org/spreadsheetml/2006/main" count="7970" uniqueCount="2326">
  <si>
    <t>FME ID</t>
  </si>
  <si>
    <t>FME Name</t>
  </si>
  <si>
    <t>Description</t>
  </si>
  <si>
    <t>Associated Goal No.</t>
  </si>
  <si>
    <t>Counties</t>
  </si>
  <si>
    <t>HUC8s</t>
  </si>
  <si>
    <t>HUC12s</t>
  </si>
  <si>
    <t>Watershed Names</t>
  </si>
  <si>
    <t>FME Study Type</t>
  </si>
  <si>
    <t>FME Study Area (sqmi)</t>
  </si>
  <si>
    <t>Flood Risk Type</t>
  </si>
  <si>
    <t>Sponsor</t>
  </si>
  <si>
    <t>Entities with Oversight</t>
  </si>
  <si>
    <t>Emergency Need</t>
  </si>
  <si>
    <t>Estimated Study Cost</t>
  </si>
  <si>
    <t>RFPG Recommendation (Y/N)</t>
  </si>
  <si>
    <t>Reason for Recommendation</t>
  </si>
  <si>
    <t>RECOMMENDED</t>
  </si>
  <si>
    <t>IDENTIFIED</t>
  </si>
  <si>
    <t>061000001</t>
  </si>
  <si>
    <t>Durant Street Storm Sewer and Pavement Improvements - Phase 1</t>
  </si>
  <si>
    <t>06000015</t>
  </si>
  <si>
    <t>Brazoria</t>
  </si>
  <si>
    <t>12040204</t>
  </si>
  <si>
    <t>120402040400</t>
  </si>
  <si>
    <t>06000109</t>
  </si>
  <si>
    <t>Project Planning</t>
  </si>
  <si>
    <t>Urban/Local</t>
  </si>
  <si>
    <t>City of Alvin</t>
  </si>
  <si>
    <t>No</t>
  </si>
  <si>
    <t>Yes</t>
  </si>
  <si>
    <t>Alignment with RFPG goals and TWDB guidance principles.</t>
  </si>
  <si>
    <t>FME TYPE</t>
  </si>
  <si>
    <t>Count</t>
  </si>
  <si>
    <t>Cost</t>
  </si>
  <si>
    <t>061000002</t>
  </si>
  <si>
    <t>Durant Street Storm Sewer and Pavement Improvements - Phase 2</t>
  </si>
  <si>
    <t>Further study of Durant Street Phase 2 to reduce flood risk with upgrades to storm sewer system, concrete curb, gutter, pavement, and sidewalk.</t>
  </si>
  <si>
    <t>061000003</t>
  </si>
  <si>
    <t>City of Arcola Regional Drainage Improvements</t>
  </si>
  <si>
    <t>Further study of proposed flood risk reduction project that includes various drainage improvement alternatives.</t>
  </si>
  <si>
    <t>Fort Bend</t>
  </si>
  <si>
    <t>City of Arcola</t>
  </si>
  <si>
    <t>Fort Bend, Arcola</t>
  </si>
  <si>
    <t>Watershed Planning</t>
  </si>
  <si>
    <t>061000004</t>
  </si>
  <si>
    <t>City of Stafford  Drainage Improvements</t>
  </si>
  <si>
    <t>Further study of proposed flood risk reduction project that includes drainage improvements to the Stafford Oaks neighborhood.</t>
  </si>
  <si>
    <t>City of Stafford</t>
  </si>
  <si>
    <t>Fort Bend, Stafford</t>
  </si>
  <si>
    <t>Preparedness</t>
  </si>
  <si>
    <t>061000005</t>
  </si>
  <si>
    <t>Missouri City Estates Drainage Improvements</t>
  </si>
  <si>
    <t>Further study of proposed flood risk reduction project that includes drainage improvements to Missouri City Estates.</t>
  </si>
  <si>
    <t>12040104</t>
  </si>
  <si>
    <t>120401040401</t>
  </si>
  <si>
    <t>06000083</t>
  </si>
  <si>
    <t xml:space="preserve">City of Stafford </t>
  </si>
  <si>
    <t>Other</t>
  </si>
  <si>
    <t>061000011</t>
  </si>
  <si>
    <t>City of Galveston Master Drainage Study</t>
  </si>
  <si>
    <t>City wide drainage and flood risk reduction planning study of Galveston to include Atlas 14 rainfall.</t>
  </si>
  <si>
    <t>Galveston</t>
  </si>
  <si>
    <t>Coastal, Urban/Local</t>
  </si>
  <si>
    <t>City of Galveston</t>
  </si>
  <si>
    <t xml:space="preserve">Total </t>
  </si>
  <si>
    <t>061000013</t>
  </si>
  <si>
    <t>City of Bellaire Local Drainage System Asset Management</t>
  </si>
  <si>
    <t xml:space="preserve">Study to develop asset management plan / capital improvement plan to repair/replace local drainage infrastructure over time to ensure it is in good working order and meeting the level of service desired by the City. </t>
  </si>
  <si>
    <t>Harris</t>
  </si>
  <si>
    <t xml:space="preserve">City of Bellaire </t>
  </si>
  <si>
    <t>061000014</t>
  </si>
  <si>
    <t>City of Bellaire Regional Detention Facilities Development</t>
  </si>
  <si>
    <t xml:space="preserve">Effort to identify and develop/design regional detention facilities to either provide flood risk reduction or to facilitate the construction of local or regional drainage improvement projects. </t>
  </si>
  <si>
    <t>City of Bellaire</t>
  </si>
  <si>
    <t>061000015</t>
  </si>
  <si>
    <t>City of Bellaire Cypress Ditch Drainage Improvements</t>
  </si>
  <si>
    <t xml:space="preserve">Perform engineering services to develop and advance a flood risk reduction project in the Cypress Ditch area, servicing the southern part of the City of Bellaire. </t>
  </si>
  <si>
    <t>061000016</t>
  </si>
  <si>
    <t>City of Bunker Hill Drainage Projects</t>
  </si>
  <si>
    <t>Further study of proposed localized and regional flood risk reduction projects within the City of Bunker Hill.</t>
  </si>
  <si>
    <t>120401040303</t>
  </si>
  <si>
    <t>06000080</t>
  </si>
  <si>
    <t>City of Bunker Hill Village</t>
  </si>
  <si>
    <t>061000017</t>
  </si>
  <si>
    <t>City of Bunker Hill Master Drainage and Stormwater Management Plan</t>
  </si>
  <si>
    <t>Further study of Master Drainage and Stormwater Management Plan for the City of Bunker Hill to include Atlas 14 rainfall.</t>
  </si>
  <si>
    <t>061000022</t>
  </si>
  <si>
    <t>Lower Clear Creek &amp; Dickinson Bayou Flood Mitigation Plan - Dickinson Bayou Alternative 2</t>
  </si>
  <si>
    <t>120402040100</t>
  </si>
  <si>
    <t>06000106</t>
  </si>
  <si>
    <t>Riverine, Coastal, Urban/Local</t>
  </si>
  <si>
    <t>City of League City</t>
  </si>
  <si>
    <t>061000024</t>
  </si>
  <si>
    <t>Williamsburg Subdivision Drainage Assessment</t>
  </si>
  <si>
    <t xml:space="preserve">Further study of a flood risk reduction project in the Williamsburg Subdivision which includes additional detail for the design of a required weir structure. </t>
  </si>
  <si>
    <t>120401040104</t>
  </si>
  <si>
    <t>06000074</t>
  </si>
  <si>
    <t>Riverine, Urban/Local</t>
  </si>
  <si>
    <t>Harris County</t>
  </si>
  <si>
    <t>061000025</t>
  </si>
  <si>
    <t>Additional analysis in the Jackson Bayou watershed, specifically along R102-00-00, is needed to determine the necessary improvements and provide a no impact solution.</t>
  </si>
  <si>
    <t>120401040704</t>
  </si>
  <si>
    <t>06000096</t>
  </si>
  <si>
    <t>061000026</t>
  </si>
  <si>
    <t>Bridgewater Village &amp; Enclave at Bridgewater Drainage Analysis</t>
  </si>
  <si>
    <t>Alternative analysis and assessment of additional protection of basin needed during design to control flows for 100-yr event.</t>
  </si>
  <si>
    <t>120401040203</t>
  </si>
  <si>
    <t>06000077</t>
  </si>
  <si>
    <t>061000027</t>
  </si>
  <si>
    <t>Lake Shadows Subdivision Drainage Improvements</t>
  </si>
  <si>
    <t>Further study and development of a FMP of recommended alternative 5 which includes installing the Foley trunk line downstream of the pipelines, upsizing and installing new outfalls, and installing the Belle Cote trunk line.</t>
  </si>
  <si>
    <t>12040101, 12040104</t>
  </si>
  <si>
    <t>061000028</t>
  </si>
  <si>
    <t>Gum Gully Rd, W Stroker Rd, Wigwam Ln, and Related Infrastructure Drainage Improvements</t>
  </si>
  <si>
    <t>Further study as report recommendation (2019) indicates that regional drainage improvements to the streams must be studied and implemented before Harris County can obtain a benefit from roadway drainage improvements.</t>
  </si>
  <si>
    <t>061000029</t>
  </si>
  <si>
    <t>Spanish Cove Subdivision Drainage Assessment</t>
  </si>
  <si>
    <t xml:space="preserve">Additional analysis needed to confirm no negative effects. It is expected the larger channel can safely convey the increase in flows, but this must be demonstrated during the project design phase. </t>
  </si>
  <si>
    <t>061000031</t>
  </si>
  <si>
    <t>Shoreacres Drainage Assessment</t>
  </si>
  <si>
    <t>Further analysis necessary to determine downstream impacts and whether any additional volume in A104-11-00 would be available during a coincident event on Taylor Bayou.</t>
  </si>
  <si>
    <t>Chambers, Harris</t>
  </si>
  <si>
    <t>City of Shoreacres</t>
  </si>
  <si>
    <t>061000032</t>
  </si>
  <si>
    <t>12040102</t>
  </si>
  <si>
    <t>06000031, 06000030, 06000037, 06000042, 06000041, 06000044</t>
  </si>
  <si>
    <t>Harris County Flood Control District (HCFCD)</t>
  </si>
  <si>
    <t>061000034</t>
  </si>
  <si>
    <t>12040104, 12040204</t>
  </si>
  <si>
    <t>120401040706, 120402040100</t>
  </si>
  <si>
    <t>06000098, 06000106</t>
  </si>
  <si>
    <t>061000035</t>
  </si>
  <si>
    <t>061000037</t>
  </si>
  <si>
    <t>City of Alvin Flood Gauges</t>
  </si>
  <si>
    <t>Study to identify areas where best to purchase additional flood gauges to be placed at bayous and key high water areas within City of Alvin.</t>
  </si>
  <si>
    <t>Brazos River Authority, West Brazoria County Drainage District, Alvin</t>
  </si>
  <si>
    <t>061000038</t>
  </si>
  <si>
    <t xml:space="preserve">Brazoria County Costal River Flood Extent Analysis </t>
  </si>
  <si>
    <t>Riverine</t>
  </si>
  <si>
    <t xml:space="preserve">Brazoria County </t>
  </si>
  <si>
    <t>061000039</t>
  </si>
  <si>
    <t xml:space="preserve">City of Alvin Master Drainage Plan </t>
  </si>
  <si>
    <t>Comprehensive review of current drainage, studies and recommendations for future projects and studies to create a Master Drainage Plan for the City of Alvin.</t>
  </si>
  <si>
    <t>061000040</t>
  </si>
  <si>
    <t xml:space="preserve">City of Alvin Open Space Preservation </t>
  </si>
  <si>
    <t>Study for open space preservation within adjacent development, dedication of conservation easements or fee simple acquisition of land along Mustang Bayou.</t>
  </si>
  <si>
    <t>061000041</t>
  </si>
  <si>
    <t xml:space="preserve">City of Manvel SH. 6 Drainage Improvements </t>
  </si>
  <si>
    <t xml:space="preserve">Further study of state Highway 6 drainage improvements, including storm sewer upgrades to meet current capacities, ditch deepening, and sub regional detention ponds. Project will also widen and reshape ditches, and upgrade culverts. </t>
  </si>
  <si>
    <t xml:space="preserve">City of Manvel </t>
  </si>
  <si>
    <t>061000042</t>
  </si>
  <si>
    <t>Chambers County Dam and Levee Failure Inundation Map Update</t>
  </si>
  <si>
    <t>Chambers</t>
  </si>
  <si>
    <t>12040203</t>
  </si>
  <si>
    <t xml:space="preserve">Chambers County </t>
  </si>
  <si>
    <t>061000043</t>
  </si>
  <si>
    <t xml:space="preserve">City of Alvin Detention Pond Construction - Mustang and Dickinson Bayou </t>
  </si>
  <si>
    <t>Further assessment and design of detention ponds needed along Mustang and Dickinson Bayous to reduce flood risk in the City of Alvin.</t>
  </si>
  <si>
    <t>061000044</t>
  </si>
  <si>
    <t xml:space="preserve">Chambers County Property Protection </t>
  </si>
  <si>
    <t>061000045</t>
  </si>
  <si>
    <t>City of Manvel Flora St. Drainage Improvements</t>
  </si>
  <si>
    <t>061000046</t>
  </si>
  <si>
    <t xml:space="preserve">Brazoria County Drainage Improvements </t>
  </si>
  <si>
    <t>Drainage study needed and evaluated of alternatives include: Widen and reshape drainage ditches, and upgrade culverts to restore adequate drainage to mitigate flooding.</t>
  </si>
  <si>
    <t>061000047</t>
  </si>
  <si>
    <t xml:space="preserve">City of Manvel Various Drainage Improvements </t>
  </si>
  <si>
    <t xml:space="preserve">Study of various drainage improvements, including storm sewer rehabilitation and ditch deepening. </t>
  </si>
  <si>
    <t>061000048</t>
  </si>
  <si>
    <t>Brazoria County Property Protection</t>
  </si>
  <si>
    <t>061000049</t>
  </si>
  <si>
    <t xml:space="preserve">City of Hillcrest Village Drainage Improvements </t>
  </si>
  <si>
    <t xml:space="preserve">City of Hillcrest Village </t>
  </si>
  <si>
    <t>061000050</t>
  </si>
  <si>
    <t>West Chocolate Bayou (CR 383 Ditch)</t>
  </si>
  <si>
    <t>Further study including Atlas 14 rainfall incorporation and Benefit Cost Analysis of proposed channel modifications included in the City of Pearland master drainage plan.</t>
  </si>
  <si>
    <t>061000051</t>
  </si>
  <si>
    <t>West Fork Chocolate (Cold River Ranch Ditch)</t>
  </si>
  <si>
    <t xml:space="preserve">Further study of proposed channel modifications to Cold River Ranch Ditch included in the City of Pearland master drainage plan to include Atlas 14 rainfall. </t>
  </si>
  <si>
    <t>061000052</t>
  </si>
  <si>
    <t>West Fork Chocolate Bayou</t>
  </si>
  <si>
    <t>061000053</t>
  </si>
  <si>
    <t>East Chocolate Bayou (E103-00-00)</t>
  </si>
  <si>
    <t>061000054</t>
  </si>
  <si>
    <t>Cannon Ditch Segment 2</t>
  </si>
  <si>
    <t>061000055</t>
  </si>
  <si>
    <t>City of Galveston Coastal Road Elevation</t>
  </si>
  <si>
    <t>Coastal</t>
  </si>
  <si>
    <t>061000056</t>
  </si>
  <si>
    <t xml:space="preserve">Mary's Creek Lower Segment </t>
  </si>
  <si>
    <t xml:space="preserve">Study to develop project into a FMP. Project will provide a 25-year LOS; Channel modifications from SH35 to downstream of Pearland Pkwy. and 1670 ac-ft mitigation.  </t>
  </si>
  <si>
    <t>City of Pearland</t>
  </si>
  <si>
    <t>061000057</t>
  </si>
  <si>
    <t>Hickory Slough (Upper Segment)</t>
  </si>
  <si>
    <t>061000059</t>
  </si>
  <si>
    <t>City of Manvel Gates Loop Subdivision Drainage Improvement</t>
  </si>
  <si>
    <t>Further study proposed Gates Loop subdivision drainage improvement.</t>
  </si>
  <si>
    <t>061000060</t>
  </si>
  <si>
    <t xml:space="preserve">Hickory Slough Middle Segment </t>
  </si>
  <si>
    <t>061000061</t>
  </si>
  <si>
    <t>Mary's Creek Upper Segment</t>
  </si>
  <si>
    <t>061000063</t>
  </si>
  <si>
    <t>Mary's Creek Middle Segment</t>
  </si>
  <si>
    <t>061000064</t>
  </si>
  <si>
    <t>Mustang Bayou Middle Segment</t>
  </si>
  <si>
    <t>061000065</t>
  </si>
  <si>
    <t xml:space="preserve">Hickory Slough Lower Segment </t>
  </si>
  <si>
    <t>061000066</t>
  </si>
  <si>
    <t xml:space="preserve">Mustang Bayou Upper Segment </t>
  </si>
  <si>
    <t>061000067</t>
  </si>
  <si>
    <t xml:space="preserve">City of Alvin Dickinson Bayou Watershed Study </t>
  </si>
  <si>
    <t>Study of Dickinson Bayou Watershed to determine drainage improvement alternatives.</t>
  </si>
  <si>
    <t xml:space="preserve">City of Alvin </t>
  </si>
  <si>
    <t>061000069</t>
  </si>
  <si>
    <t>City of Galveston Shoreline Protection</t>
  </si>
  <si>
    <t>Further study and FMP development of a proposed shoreline protection for areas prone to coastal erosion.</t>
  </si>
  <si>
    <t>061000070</t>
  </si>
  <si>
    <t>Cowart Creek Segment 16</t>
  </si>
  <si>
    <t>061000071</t>
  </si>
  <si>
    <t xml:space="preserve">City of Galveston Dune Restoration </t>
  </si>
  <si>
    <t xml:space="preserve">Study of dune system to determine needs and flood damage reduction potential of restoration. </t>
  </si>
  <si>
    <t xml:space="preserve">City of Galveston </t>
  </si>
  <si>
    <t>061000072</t>
  </si>
  <si>
    <t>City of Hillcrest Village Engineering Survey</t>
  </si>
  <si>
    <t>061000076</t>
  </si>
  <si>
    <t xml:space="preserve">Dredging Cedar Bayou </t>
  </si>
  <si>
    <t>Study of proposed Cedar Bayou dredging to determine flood risk reduction potential.</t>
  </si>
  <si>
    <t>061000078</t>
  </si>
  <si>
    <t>Dam and Levee Failure Inundation Map Update</t>
  </si>
  <si>
    <t>061000080</t>
  </si>
  <si>
    <t>Replace the Tiki Drive bridge with improved, hardened bridge to withstand storm surge and debris.</t>
  </si>
  <si>
    <t>120402040200</t>
  </si>
  <si>
    <t>06000107</t>
  </si>
  <si>
    <t>City of Tiki Island</t>
  </si>
  <si>
    <t>061000082</t>
  </si>
  <si>
    <t>Stream and River Flood Program</t>
  </si>
  <si>
    <t>Conduct a flood mitigation outreach program using information from the river and stream flood study to increase awareness of specific riverine flooding problems and provide guidance on mitigation in affected communities.</t>
  </si>
  <si>
    <t>Waller</t>
  </si>
  <si>
    <t>12040102, 12040104</t>
  </si>
  <si>
    <t>Waller County</t>
  </si>
  <si>
    <t>061000083</t>
  </si>
  <si>
    <t>Liberty County Drainage Projects</t>
  </si>
  <si>
    <t>Further study of proposed drainage projects throughout the county- including adding ditches, detention ponds and detention basins in identified locations throughout the county in order to improve drainage.</t>
  </si>
  <si>
    <t>Liberty</t>
  </si>
  <si>
    <t>Liberty County</t>
  </si>
  <si>
    <t>061000084</t>
  </si>
  <si>
    <t>City of Bayou Vista Master Drainage Plan</t>
  </si>
  <si>
    <t>Study to develop Master Drainage Plan using future and existing land use and flood/storm water drainage needs including Atlas 14 rainfall</t>
  </si>
  <si>
    <t>City of Bayou Vista</t>
  </si>
  <si>
    <t>061000085</t>
  </si>
  <si>
    <t>Cane Island Branch- Alt 2</t>
  </si>
  <si>
    <t>Further study and FMP development of proposed channel modifications to Cane Island Branch including Atlas 14 rainfall.</t>
  </si>
  <si>
    <t>061000086</t>
  </si>
  <si>
    <t>Property Protection, Structural Project</t>
  </si>
  <si>
    <t>Generate base flood elevation data for flood map revisions. Use floodplain study to identify future mitigation activities to improve water ways and flood carrying capacities. Area to include approximately 4 miles of floodway in New Waverly.</t>
  </si>
  <si>
    <t>Walker</t>
  </si>
  <si>
    <t>12040103</t>
  </si>
  <si>
    <t>120401030101</t>
  </si>
  <si>
    <t>06000046</t>
  </si>
  <si>
    <t>City of New Waverly</t>
  </si>
  <si>
    <t>061000087</t>
  </si>
  <si>
    <t>City of La Maque - East Side Storm water detention</t>
  </si>
  <si>
    <t>Feasibility study and a drainage analysis of the new pond row acquisition and associated conveyance improvements on a part of 10 acres of land.</t>
  </si>
  <si>
    <t>City of La Marque</t>
  </si>
  <si>
    <t>061000088</t>
  </si>
  <si>
    <t>City of League City - Kansas Street Drainage</t>
  </si>
  <si>
    <t>Further study and FMP development of proposed street drainage modifications to Kansas Street.</t>
  </si>
  <si>
    <t>Galveston, Harris</t>
  </si>
  <si>
    <t>Galveston, Harris, League City</t>
  </si>
  <si>
    <t>061000089</t>
  </si>
  <si>
    <t>Update City of Friendswood Storm Surge Maps to Reflect the NWS Predictions</t>
  </si>
  <si>
    <t xml:space="preserve">Study to update city storm surge maps based upon the NWS predicted storm surge and projected track for landfall.  The new maps may more accurately display water depth in areas within the city. </t>
  </si>
  <si>
    <t>City of Friendswood</t>
  </si>
  <si>
    <t>061000090</t>
  </si>
  <si>
    <t>City of Bayou Vista - Storm Sewer System Evaluation</t>
  </si>
  <si>
    <t>061000091</t>
  </si>
  <si>
    <t>City of Friendswood - Comprehensive Flood Mitigation Plan</t>
  </si>
  <si>
    <t>061000094</t>
  </si>
  <si>
    <t>Study to plan for storm sewer detention and drainage system modifications.</t>
  </si>
  <si>
    <t>City of Santa Fe</t>
  </si>
  <si>
    <t>061000096</t>
  </si>
  <si>
    <t>City of Friendswood - Devils Dip</t>
  </si>
  <si>
    <t>061000097</t>
  </si>
  <si>
    <t>League City - Stormwater Drainage Improvement- Interurban &amp; Newport ditch</t>
  </si>
  <si>
    <t>061000098</t>
  </si>
  <si>
    <t>Study of Texas City Hurricane Flood Protection Project</t>
  </si>
  <si>
    <t>Corp of Engineers study of the Texas City Hurricane Flood Protection Project to improve the current levee system to provide protection from category 5 storm.</t>
  </si>
  <si>
    <t>Galveston County</t>
  </si>
  <si>
    <t>061000101</t>
  </si>
  <si>
    <t>Fort Bend County - Big Creek Project</t>
  </si>
  <si>
    <t>Further study of Big Creek channel improvements and wetland mitigation sites.</t>
  </si>
  <si>
    <t>Fort Bend County Drainage District</t>
  </si>
  <si>
    <t>FME included in Region 8.</t>
  </si>
  <si>
    <t>061000102</t>
  </si>
  <si>
    <t>Raise Road Surfaces in City of Plum Grove</t>
  </si>
  <si>
    <t>Further evaluation of road surface elevation.</t>
  </si>
  <si>
    <t>120401030402</t>
  </si>
  <si>
    <t>06000070</t>
  </si>
  <si>
    <t>City of Plum Grove</t>
  </si>
  <si>
    <t>061000103</t>
  </si>
  <si>
    <t>Highland Terrace Drainage</t>
  </si>
  <si>
    <t>Further study of slope paving a portion of the drainage ditch north of FM 518, with probable wetland mitigation and lowering pavement section of Highland Terrace Drive.</t>
  </si>
  <si>
    <t>061000104</t>
  </si>
  <si>
    <t>Sunmeadow Drainage Improvements Phase 2</t>
  </si>
  <si>
    <t>061000105</t>
  </si>
  <si>
    <t>City of Friendswood - Tributary 2 Drainage/Outfall Improvements</t>
  </si>
  <si>
    <t>061000107</t>
  </si>
  <si>
    <t>Storm water detention ponds &amp; Widening of drainage systems feasibility study</t>
  </si>
  <si>
    <t>061000115</t>
  </si>
  <si>
    <t>Stormwater Drainage Improvement- Nottingham ditch</t>
  </si>
  <si>
    <t>Further study of proposed slope paving (concrete lining) improvements. Still in planning, consultant hired. Design complete and pending construction funding.</t>
  </si>
  <si>
    <t>061000116</t>
  </si>
  <si>
    <t>Remedy Data Deficiency in City of New Waverly</t>
  </si>
  <si>
    <t>Conduct a proper risk assessment of the dams residents suspect are causing upstream flooding, and determine all potential inundation areas.</t>
  </si>
  <si>
    <t>061000117</t>
  </si>
  <si>
    <t>City of Bayou Vista - Drainage Improvement Program</t>
  </si>
  <si>
    <t>061000118</t>
  </si>
  <si>
    <t>Stormwater Drainage Improvement- Bradshaw Rd</t>
  </si>
  <si>
    <t>061000119</t>
  </si>
  <si>
    <t>Shellside Drainage Improvements</t>
  </si>
  <si>
    <t>Further study of proposed drainage improvements to Shellside.</t>
  </si>
  <si>
    <t>061000120</t>
  </si>
  <si>
    <t>Evaluation of Culvert Enlargement and Bridge Elevation in Grimes County</t>
  </si>
  <si>
    <t>Study to identify flood-prone areas and mitigate the flooding problem by enlarging culverts under roads and bridges.</t>
  </si>
  <si>
    <t>Grimes</t>
  </si>
  <si>
    <t>12040101, 12040102</t>
  </si>
  <si>
    <t>Grimes County</t>
  </si>
  <si>
    <t>061000121</t>
  </si>
  <si>
    <t>Widen Drainage Systems and Culverts in City of Kemah</t>
  </si>
  <si>
    <t>City of Kemah</t>
  </si>
  <si>
    <t>061000122</t>
  </si>
  <si>
    <t>Widen Drainage Systems and Culverts in City of Clear Lake Shores</t>
  </si>
  <si>
    <t>City of Clear Lake Shores</t>
  </si>
  <si>
    <t>061000123</t>
  </si>
  <si>
    <t>FM518 Drainage Improvements- Phase 2</t>
  </si>
  <si>
    <t>061000124</t>
  </si>
  <si>
    <t>Replace Existing Culverts in City of Arcola</t>
  </si>
  <si>
    <t>Evaluation of proposed culvert replacement.</t>
  </si>
  <si>
    <t>061000125</t>
  </si>
  <si>
    <t>Update Liberty County Floodplain Maps</t>
  </si>
  <si>
    <t>Study by participating jurisdictions to update floodway maps throughout the county, including Atlas 14 rainfalls.</t>
  </si>
  <si>
    <t>061000129</t>
  </si>
  <si>
    <t>Waller County Flood Damage Prevention Planning</t>
  </si>
  <si>
    <t>061000130</t>
  </si>
  <si>
    <t>Hostetter and Gourd Creek Bridges Elevation Evaluation</t>
  </si>
  <si>
    <t>Further study to elevate and install culverts on Hostetter and Gourd Creek roadways to prevent flooding and/or flood damage on roadway.</t>
  </si>
  <si>
    <t>Walker County</t>
  </si>
  <si>
    <t>061000131</t>
  </si>
  <si>
    <t>Study of storm sewer system re-engineering and follow-up construction project to mitigate flood related impacts.</t>
  </si>
  <si>
    <t>061000134</t>
  </si>
  <si>
    <t>Corp of Engineers study of the Galveston County Water Reservoir Dam and Levee system</t>
  </si>
  <si>
    <t>Review findings of potential breach to dam/levee system and develop/implement mitigation actions as applicable.</t>
  </si>
  <si>
    <t>061000135</t>
  </si>
  <si>
    <t>Recanalization Feasibility Study</t>
  </si>
  <si>
    <t>061000136</t>
  </si>
  <si>
    <t>061000137</t>
  </si>
  <si>
    <t>061000138</t>
  </si>
  <si>
    <t>061000139</t>
  </si>
  <si>
    <t>061000140</t>
  </si>
  <si>
    <t xml:space="preserve">Elevate Existing Bridge - East Fork San Jacinto River </t>
  </si>
  <si>
    <t>City of North Cleveland</t>
  </si>
  <si>
    <t>061000141</t>
  </si>
  <si>
    <t>Southwood Forest Subdivision and Forgotten Forest Subdivision Evaluation</t>
  </si>
  <si>
    <t>Study to develop a community-wide drainage system in Southwood Forest Subdivision and Forgotten Forest Subdivision.</t>
  </si>
  <si>
    <t>12040101</t>
  </si>
  <si>
    <t>120401010202</t>
  </si>
  <si>
    <t>06000006</t>
  </si>
  <si>
    <t>061000142</t>
  </si>
  <si>
    <t>Shadowbend Drainage Improvements Phase 2</t>
  </si>
  <si>
    <t>Further study of component of 1993 master Drainage Plan Phase 1 to include Atlas 14 rainfall.</t>
  </si>
  <si>
    <t>061000143</t>
  </si>
  <si>
    <t>City of Todd Mission Reduction of Floodplain Area Roads and Drainage Upgrade</t>
  </si>
  <si>
    <t>Analysis of potential upgrades to be made to floodplain-area roads and drainage to reduce flood risk.</t>
  </si>
  <si>
    <t>City of Todd Mission</t>
  </si>
  <si>
    <t>061000145</t>
  </si>
  <si>
    <t>Jamica Cove Rd. Survey</t>
  </si>
  <si>
    <t xml:space="preserve">Engineering assessment needed to determine if elevating the road would reduce future flooding impacts. </t>
  </si>
  <si>
    <t>120402040300</t>
  </si>
  <si>
    <t>06000108</t>
  </si>
  <si>
    <t>City of Jamaica Beach</t>
  </si>
  <si>
    <t>061000146</t>
  </si>
  <si>
    <t>Annalea/Whitehall Kings Park Drainage - Drainage Improvements Phase 2</t>
  </si>
  <si>
    <t>061000147</t>
  </si>
  <si>
    <t>Implement Drainage Improvements in City of La Marque</t>
  </si>
  <si>
    <t>Implement drainage projects that support low maintenance and cleaning of drainage ditches.</t>
  </si>
  <si>
    <t>061000148</t>
  </si>
  <si>
    <t>Liberty County Culvert Replacement Project</t>
  </si>
  <si>
    <t>Increase culvert size in identified flood hazard problem areas within Liberty County.</t>
  </si>
  <si>
    <t>061000149</t>
  </si>
  <si>
    <t>061000150</t>
  </si>
  <si>
    <t>Evaluation of Reinforcement of Critical Facilities in the City of Arcola</t>
  </si>
  <si>
    <t>Reinforcement of critical facilities to withstand high winds from severe weather.</t>
  </si>
  <si>
    <t>061000151</t>
  </si>
  <si>
    <t>061000152</t>
  </si>
  <si>
    <t>Cane Island Branch- Alt 1</t>
  </si>
  <si>
    <t>061000153</t>
  </si>
  <si>
    <t>Downtown Cleveland Drainage Line Installation</t>
  </si>
  <si>
    <t>Further study of proposed larger drainage lines in downtown Cleveland to reduce flooding.</t>
  </si>
  <si>
    <t>City of Cleveland</t>
  </si>
  <si>
    <t>061000156</t>
  </si>
  <si>
    <t>Flood Gates Evaluation at Walker County Annex #2</t>
  </si>
  <si>
    <t>Evaluation of proposed removable facility flood gates at Walker County Annex #2</t>
  </si>
  <si>
    <t>061000158</t>
  </si>
  <si>
    <t>City of Bayou Vista Canal Dredging Study</t>
  </si>
  <si>
    <t>061000160</t>
  </si>
  <si>
    <t>Liberty County Regional Flood Drainage Plan</t>
  </si>
  <si>
    <t>Regional drainage study to establish a county wide drainage plan including atlas 14 rainfall.</t>
  </si>
  <si>
    <t>061000161</t>
  </si>
  <si>
    <t>City of North Cleveland Engineering Study</t>
  </si>
  <si>
    <t>Study to identify drainage improvements in the City of North Cleveland.</t>
  </si>
  <si>
    <t>061000162</t>
  </si>
  <si>
    <t xml:space="preserve">Elevation of Bridge Road in City of North Cleveland </t>
  </si>
  <si>
    <t>061000163</t>
  </si>
  <si>
    <t>Galveston County Drainage System Improvement Study</t>
  </si>
  <si>
    <t>061000164</t>
  </si>
  <si>
    <t>061000165</t>
  </si>
  <si>
    <t>Drainage System Analysis for City of Santa Fe</t>
  </si>
  <si>
    <t>061000166</t>
  </si>
  <si>
    <t>City of Stafford Run Creek Detention Pond Construction</t>
  </si>
  <si>
    <t>Further study of proposed detention ponds immediately downstream of Brand Lane and Independence Park.</t>
  </si>
  <si>
    <t>061000167</t>
  </si>
  <si>
    <t>City of Cleveland Drainage Improvements</t>
  </si>
  <si>
    <t>061000168</t>
  </si>
  <si>
    <t>San Jacinto Watershed and Tributary Barrier and Flood Mitigation - East County Project</t>
  </si>
  <si>
    <t>Montgomery County</t>
  </si>
  <si>
    <t>061000169</t>
  </si>
  <si>
    <t>San Jacinto Watershed and Tributary Barrier and Flood Mitigation - West County Project</t>
  </si>
  <si>
    <t>H&amp;H study, design, tributary barrier removal, and environmental assessments for the 96.2 miles of the San Jacinto Watershed and Tributary Barrier and Flood Mitigation-West County project area.</t>
  </si>
  <si>
    <t>Harris, Montgomery</t>
  </si>
  <si>
    <t>061000170</t>
  </si>
  <si>
    <t>12040104, 12040203</t>
  </si>
  <si>
    <t>061000171</t>
  </si>
  <si>
    <t>061000172</t>
  </si>
  <si>
    <t>061000173</t>
  </si>
  <si>
    <t>Update Liberty County FIRMs to Include Bench Marks</t>
  </si>
  <si>
    <t>Add bench marks to updated Flood Insurance Rate Maps.</t>
  </si>
  <si>
    <t>061000174</t>
  </si>
  <si>
    <t>Carpenters Planning Study N110-00-00 Diversion to P103-00/P103-03</t>
  </si>
  <si>
    <t>06000025, 06000091, 06000095, 06000097, 06000094, 06000092, 06000096</t>
  </si>
  <si>
    <t>061000175</t>
  </si>
  <si>
    <t>12040101, 12040102, 12040103, 12040104, 12040203, 12040204</t>
  </si>
  <si>
    <t>061000176</t>
  </si>
  <si>
    <t>12040101, 12040102, 12040104</t>
  </si>
  <si>
    <t>061000177</t>
  </si>
  <si>
    <t>Addicks Reservoir Watershed Study</t>
  </si>
  <si>
    <t>Harris, Waller</t>
  </si>
  <si>
    <t>061000178</t>
  </si>
  <si>
    <t>Barker Reservoir Watershed Study</t>
  </si>
  <si>
    <t>061000179</t>
  </si>
  <si>
    <t>Buffalo Bayou Watershed Study</t>
  </si>
  <si>
    <t>061000180</t>
  </si>
  <si>
    <t>Brays Bayou Watershed Study</t>
  </si>
  <si>
    <t>061000181</t>
  </si>
  <si>
    <t>Cypress Creek Watershed Study</t>
  </si>
  <si>
    <t>061000182</t>
  </si>
  <si>
    <t>Hunting Bayou Watershed Study</t>
  </si>
  <si>
    <t>061000183</t>
  </si>
  <si>
    <t>Sims Bayou Watershed Study</t>
  </si>
  <si>
    <t>061000184</t>
  </si>
  <si>
    <t>White Oak Bayou Watershed Study</t>
  </si>
  <si>
    <t>061000185</t>
  </si>
  <si>
    <t>Upper Greens Bayou Watershed Study</t>
  </si>
  <si>
    <t>061000186</t>
  </si>
  <si>
    <t>Brays Bayou - Poor Farm Ditch</t>
  </si>
  <si>
    <t>120401040402</t>
  </si>
  <si>
    <t>06000084</t>
  </si>
  <si>
    <t>061000187</t>
  </si>
  <si>
    <t>061000188</t>
  </si>
  <si>
    <t>Brays Bayou - Partnership Project with Fort Bend County on Right-of-Way Acquisition, Design, and Construction of General Drainage Improvements along Clodine Ditch</t>
  </si>
  <si>
    <t>061000191</t>
  </si>
  <si>
    <t>Spring Creek - Construction of a Reservoir along Spring Creek</t>
  </si>
  <si>
    <t>Further study for design and construction of a future flood control dam and reservoir in the Spring Creek watershed</t>
  </si>
  <si>
    <t>Harris, Waller, Montgomery, Grimes</t>
  </si>
  <si>
    <t>061000192</t>
  </si>
  <si>
    <t>White Oak Bayou - E127-00-00 Fork</t>
  </si>
  <si>
    <t>City of Jersey Village</t>
  </si>
  <si>
    <t>061000194</t>
  </si>
  <si>
    <t>White Oak Bayou - Turkey Gully E106-00-00</t>
  </si>
  <si>
    <t>120401040304</t>
  </si>
  <si>
    <t>06000081</t>
  </si>
  <si>
    <t>061000196</t>
  </si>
  <si>
    <t>White Oak Bayou - General Drainage Improvements along E105-00-00</t>
  </si>
  <si>
    <t>City of Houston</t>
  </si>
  <si>
    <t>061000197</t>
  </si>
  <si>
    <t>061000201</t>
  </si>
  <si>
    <t>Little Cypress Creek - L109-00-00</t>
  </si>
  <si>
    <t>061000202</t>
  </si>
  <si>
    <t>Little Cypress Creek - L113-00-00</t>
  </si>
  <si>
    <t>061000203</t>
  </si>
  <si>
    <t>Little Cypress Creek - L103-00-00</t>
  </si>
  <si>
    <t>061000204</t>
  </si>
  <si>
    <t>Greens Bayou - P130-05-02</t>
  </si>
  <si>
    <t>120401040602</t>
  </si>
  <si>
    <t>06000088</t>
  </si>
  <si>
    <t>061000205</t>
  </si>
  <si>
    <t>Greens Bayou - P142-00-00</t>
  </si>
  <si>
    <t>120401040603</t>
  </si>
  <si>
    <t>06000089</t>
  </si>
  <si>
    <t>061000207</t>
  </si>
  <si>
    <t>San Jacinto River - G103-46-00</t>
  </si>
  <si>
    <t>120401010501</t>
  </si>
  <si>
    <t>06000024</t>
  </si>
  <si>
    <t>061000208</t>
  </si>
  <si>
    <t>San Jacinto River - G103-33-04</t>
  </si>
  <si>
    <t>061000209</t>
  </si>
  <si>
    <t>San Jacinto River - G103-36-00</t>
  </si>
  <si>
    <t>061000213</t>
  </si>
  <si>
    <t>City of Conroe Riverine Study and Mapping Improvements</t>
  </si>
  <si>
    <t>Montgomery</t>
  </si>
  <si>
    <t>City of Conroe</t>
  </si>
  <si>
    <t>Montgomery, Conroe</t>
  </si>
  <si>
    <t>061000214</t>
  </si>
  <si>
    <t>April Sound Subdivision Evaluation</t>
  </si>
  <si>
    <t>061000215</t>
  </si>
  <si>
    <t>City of Conroe Downtown Master Drainage Plan</t>
  </si>
  <si>
    <t>061000216</t>
  </si>
  <si>
    <t>Greens Bayou - P103-00-00</t>
  </si>
  <si>
    <t>061000217</t>
  </si>
  <si>
    <t>Barker - T101-00-00</t>
  </si>
  <si>
    <t>061000218</t>
  </si>
  <si>
    <t>Barker - T103-00-00</t>
  </si>
  <si>
    <t>061000219</t>
  </si>
  <si>
    <t>Buffalo Bayou - W158-00-00</t>
  </si>
  <si>
    <t>061000220</t>
  </si>
  <si>
    <t>Buffalo Bayou - W130-00-00</t>
  </si>
  <si>
    <t>061000221</t>
  </si>
  <si>
    <t>Buffalo Bayou - W163-00-00</t>
  </si>
  <si>
    <t>061000222</t>
  </si>
  <si>
    <t>061000223</t>
  </si>
  <si>
    <t>City of Baytown</t>
  </si>
  <si>
    <t>061000224</t>
  </si>
  <si>
    <t>120402030200</t>
  </si>
  <si>
    <t>06000105</t>
  </si>
  <si>
    <t>City of Beach City</t>
  </si>
  <si>
    <t>061000225</t>
  </si>
  <si>
    <t>City of Bellaire Master Drainage Plan</t>
  </si>
  <si>
    <t>061000226</t>
  </si>
  <si>
    <t>City of Brookside Village</t>
  </si>
  <si>
    <t>061000227</t>
  </si>
  <si>
    <t>061000228</t>
  </si>
  <si>
    <t>061000229</t>
  </si>
  <si>
    <t>061000230</t>
  </si>
  <si>
    <t>San Jacinto</t>
  </si>
  <si>
    <t>120401030307</t>
  </si>
  <si>
    <t>06000067</t>
  </si>
  <si>
    <t>City of Coldspring</t>
  </si>
  <si>
    <t>061000232</t>
  </si>
  <si>
    <t>City of Cut and Shoot</t>
  </si>
  <si>
    <t>061000233</t>
  </si>
  <si>
    <t>City of Dayton</t>
  </si>
  <si>
    <t>061000234</t>
  </si>
  <si>
    <t>120401040703, 120401040706, 120402040100</t>
  </si>
  <si>
    <t>06000095, 06000098, 06000106</t>
  </si>
  <si>
    <t>City of Deer Park</t>
  </si>
  <si>
    <t>061000235</t>
  </si>
  <si>
    <t>City of Dickinson</t>
  </si>
  <si>
    <t>Galveston, Dickinson</t>
  </si>
  <si>
    <t>061000236</t>
  </si>
  <si>
    <t>City of El Lago</t>
  </si>
  <si>
    <t>061000237</t>
  </si>
  <si>
    <t>061000238</t>
  </si>
  <si>
    <t>120401040103</t>
  </si>
  <si>
    <t>06000073</t>
  </si>
  <si>
    <t>City of Fulshear</t>
  </si>
  <si>
    <t>061000239</t>
  </si>
  <si>
    <t>City of Galena Park Master Drainage Plan</t>
  </si>
  <si>
    <t>City of Galena Park</t>
  </si>
  <si>
    <t>061000241</t>
  </si>
  <si>
    <t>City of Hedwig Village</t>
  </si>
  <si>
    <t>061000242</t>
  </si>
  <si>
    <t>061000243</t>
  </si>
  <si>
    <t>City of Hilshire Village</t>
  </si>
  <si>
    <t>061000244</t>
  </si>
  <si>
    <t>City of Hitchcock Master Drainage Plan</t>
  </si>
  <si>
    <t>City of Hitchcock</t>
  </si>
  <si>
    <t>061000246</t>
  </si>
  <si>
    <t>City of Humble</t>
  </si>
  <si>
    <t>061000247</t>
  </si>
  <si>
    <t>City of Hunters Creek Village</t>
  </si>
  <si>
    <t>061000248</t>
  </si>
  <si>
    <t>City of Huntsville Master Drainage Plan</t>
  </si>
  <si>
    <t>City of Huntsville</t>
  </si>
  <si>
    <t>061000249</t>
  </si>
  <si>
    <t>City of Iowa Colony Master Drainage Plan</t>
  </si>
  <si>
    <t>City of Iowa Colony</t>
  </si>
  <si>
    <t>061000250</t>
  </si>
  <si>
    <t>City of Jacinto City Master Drainage Plan</t>
  </si>
  <si>
    <t>120401040701</t>
  </si>
  <si>
    <t>06000093</t>
  </si>
  <si>
    <t>City of Jacinto City</t>
  </si>
  <si>
    <t>061000251</t>
  </si>
  <si>
    <t>City of Jamaica Beach Master Drainage Plan</t>
  </si>
  <si>
    <t>061000252</t>
  </si>
  <si>
    <t>City of Jersey Village Master Drainage Plan</t>
  </si>
  <si>
    <t>061000253</t>
  </si>
  <si>
    <t>City of Katy Master Drainage Plan</t>
  </si>
  <si>
    <t>City of Katy</t>
  </si>
  <si>
    <t>061000254</t>
  </si>
  <si>
    <t>City of Kemah Master Drainage Plan</t>
  </si>
  <si>
    <t>061000255</t>
  </si>
  <si>
    <t>061000256</t>
  </si>
  <si>
    <t>City of La Porte</t>
  </si>
  <si>
    <t>061000257</t>
  </si>
  <si>
    <t>City of League City Master Drainage Plan</t>
  </si>
  <si>
    <t>Galveston, League City</t>
  </si>
  <si>
    <t>061000258</t>
  </si>
  <si>
    <t>City of Liverpool</t>
  </si>
  <si>
    <t>061000259</t>
  </si>
  <si>
    <t>City of Magnolia</t>
  </si>
  <si>
    <t>061000260</t>
  </si>
  <si>
    <t>061000261</t>
  </si>
  <si>
    <t>City of Meadows Place</t>
  </si>
  <si>
    <t>061000262</t>
  </si>
  <si>
    <t>City of Missouri City</t>
  </si>
  <si>
    <t>061000263</t>
  </si>
  <si>
    <t>City of Mont Belvieu</t>
  </si>
  <si>
    <t>061000264</t>
  </si>
  <si>
    <t>City of Montgomery</t>
  </si>
  <si>
    <t>061000265</t>
  </si>
  <si>
    <t>City of Morgan's Point</t>
  </si>
  <si>
    <t>061000266</t>
  </si>
  <si>
    <t>City of Nassau Bay</t>
  </si>
  <si>
    <t>061000267</t>
  </si>
  <si>
    <t>061000268</t>
  </si>
  <si>
    <t>City of North Cleveland Master Drainage Plan</t>
  </si>
  <si>
    <t>061000269</t>
  </si>
  <si>
    <t>City of Oak Ridge North</t>
  </si>
  <si>
    <t>Montgomery, Oak Ridge North</t>
  </si>
  <si>
    <t>061000270</t>
  </si>
  <si>
    <t>City of Panorama Village</t>
  </si>
  <si>
    <t>061000271</t>
  </si>
  <si>
    <t>06000095, 06000086, 06000106</t>
  </si>
  <si>
    <t>City of Pasadena</t>
  </si>
  <si>
    <t>061000272</t>
  </si>
  <si>
    <t>City of Patton Village</t>
  </si>
  <si>
    <t>Montgomery, Patton Village</t>
  </si>
  <si>
    <t>061000274</t>
  </si>
  <si>
    <t>City of Piney Point Village</t>
  </si>
  <si>
    <t>061000275</t>
  </si>
  <si>
    <t>City of Plantersville</t>
  </si>
  <si>
    <t>061000276</t>
  </si>
  <si>
    <t>061000277</t>
  </si>
  <si>
    <t>120401020101</t>
  </si>
  <si>
    <t>06000026</t>
  </si>
  <si>
    <t>City of Prairie View</t>
  </si>
  <si>
    <t>061000278</t>
  </si>
  <si>
    <t>City of Roman Forest</t>
  </si>
  <si>
    <t>Montgomery, Roman Forest</t>
  </si>
  <si>
    <t>061000279</t>
  </si>
  <si>
    <t>061000280</t>
  </si>
  <si>
    <t>City of Seabrook</t>
  </si>
  <si>
    <t>061000281</t>
  </si>
  <si>
    <t>City of Shenandoah</t>
  </si>
  <si>
    <t>Montgomery, Shenandoah</t>
  </si>
  <si>
    <t>061000282</t>
  </si>
  <si>
    <t>061000283</t>
  </si>
  <si>
    <t>City of South Houston</t>
  </si>
  <si>
    <t>061000284</t>
  </si>
  <si>
    <t>City of Southside Place Master Drainage Plan</t>
  </si>
  <si>
    <t>City of Southside Place</t>
  </si>
  <si>
    <t>061000285</t>
  </si>
  <si>
    <t>City of Splendora Master Drainage Plan</t>
  </si>
  <si>
    <t>City of Splendora</t>
  </si>
  <si>
    <t>061000286</t>
  </si>
  <si>
    <t>City of Spring Valley Village Master Drainage Plan</t>
  </si>
  <si>
    <t>City of Spring Valley Village</t>
  </si>
  <si>
    <t>061000287</t>
  </si>
  <si>
    <t>City of Stafford Master Drainage Plan</t>
  </si>
  <si>
    <t>061000288</t>
  </si>
  <si>
    <t>City of Stagecoach Master Drainage Plan</t>
  </si>
  <si>
    <t>City of Stagecoach</t>
  </si>
  <si>
    <t>Montgomery, Stagecoach</t>
  </si>
  <si>
    <t>061000289</t>
  </si>
  <si>
    <t>City of Sugar Land Master Drainage Plan</t>
  </si>
  <si>
    <t>City of Sugar Land</t>
  </si>
  <si>
    <t>061000290</t>
  </si>
  <si>
    <t>City of Taylor Lake Village Master Drainage Plan</t>
  </si>
  <si>
    <t>City of Taylor Lake Village</t>
  </si>
  <si>
    <t>061000291</t>
  </si>
  <si>
    <t>Chambers, Galveston</t>
  </si>
  <si>
    <t>City of Texas City</t>
  </si>
  <si>
    <t>061000292</t>
  </si>
  <si>
    <t>061000293</t>
  </si>
  <si>
    <t>City of Todd Mission Master Drainage Plan</t>
  </si>
  <si>
    <t>061000294</t>
  </si>
  <si>
    <t>City of Tomball</t>
  </si>
  <si>
    <t>061000295</t>
  </si>
  <si>
    <t>City of Waller</t>
  </si>
  <si>
    <t>061000296</t>
  </si>
  <si>
    <t>City of Webster</t>
  </si>
  <si>
    <t>061000297</t>
  </si>
  <si>
    <t>061000298</t>
  </si>
  <si>
    <t>City of Willis</t>
  </si>
  <si>
    <t>061000299</t>
  </si>
  <si>
    <t>Study to develop Master Drainage Plan using future and existing land use and flood/storm water drainage needs including Atlas 14 rainfall.</t>
  </si>
  <si>
    <t>061000300</t>
  </si>
  <si>
    <t>120401010402</t>
  </si>
  <si>
    <t>06000021</t>
  </si>
  <si>
    <t>Town of Woodloch</t>
  </si>
  <si>
    <t>061000301</t>
  </si>
  <si>
    <t>Brazoria Flood Mapping Updates</t>
  </si>
  <si>
    <t>061000302</t>
  </si>
  <si>
    <t>Chambers Flood Mapping Updates</t>
  </si>
  <si>
    <t>061000304</t>
  </si>
  <si>
    <t>Galveston Flood Mapping Updates</t>
  </si>
  <si>
    <t>061000305</t>
  </si>
  <si>
    <t>Grimes Flood Mapping Updates</t>
  </si>
  <si>
    <t>061000307</t>
  </si>
  <si>
    <t>Montgomery Flood Mapping Updates</t>
  </si>
  <si>
    <t>061000308</t>
  </si>
  <si>
    <t>San Jacinto Flood Mapping Updates</t>
  </si>
  <si>
    <t>San Jacinto County</t>
  </si>
  <si>
    <t>061000309</t>
  </si>
  <si>
    <t>Walker Flood Mapping Updates</t>
  </si>
  <si>
    <t>061000310</t>
  </si>
  <si>
    <t>Waller Flood Mapping Updates</t>
  </si>
  <si>
    <t>061000311</t>
  </si>
  <si>
    <t>37th Street, Galveston, Drainage Project</t>
  </si>
  <si>
    <t>Further study and FMP development of existing storm sewer system replacement and upgrades using the city’s updated drainage criteria that now require a 25-year storm drainage capacity.</t>
  </si>
  <si>
    <t>061000312</t>
  </si>
  <si>
    <t xml:space="preserve">Addicks Reservoir -  Right-Of-Way Acquisition, Design and Construction of a Stormwater Detention Basin on South Mayde Creek </t>
  </si>
  <si>
    <t>061000313</t>
  </si>
  <si>
    <t>Addicks Reservoir - Design and Construction of Dinner Creek Stormwater Detention Basin</t>
  </si>
  <si>
    <t>061000315</t>
  </si>
  <si>
    <t xml:space="preserve">Addicks Reservoir - Right-Of-Way Acquisition, Design and Construction of Channel Conveyance Improvements, Bypass Channel, and Detention for South Mayde Creek </t>
  </si>
  <si>
    <t>Study to develop a BCA needed for this project to become a FMP.  This project is part of the South Mayde Creek Plan to reduce flood risk 70+ homes &amp; reduce the rainfall event by 340+ acres in pre-Atlas 1% rainfall event.</t>
  </si>
  <si>
    <t>061000317</t>
  </si>
  <si>
    <t>Arcadian Gardens Subdivision Drainage Improvements</t>
  </si>
  <si>
    <t>061000318</t>
  </si>
  <si>
    <t xml:space="preserve">Fort Bend County Willow Fork Channel Improvements </t>
  </si>
  <si>
    <t>Further study and BCA development. Combo of 11 different channel improvements were identified along Willow Fork and its tributaries as part of the Fort Bend County Master Drainage Plan that, when combined, will provide a 100-year level of service.</t>
  </si>
  <si>
    <t xml:space="preserve">Fort Bend County Drainage District </t>
  </si>
  <si>
    <t>061000319</t>
  </si>
  <si>
    <t xml:space="preserve">Armand Bayou - Design and Construction of the B509-03-00 and B509-04-00 Stormwater Detention Basins </t>
  </si>
  <si>
    <t>Study to develop a Benefit Cost Analysis needed for this project to become a FMP.  Design and Construction of this stormwater detention basin could reduce the risk of flooding for over 400 structures in an Atlas 14 1% rainfall event.</t>
  </si>
  <si>
    <t>061000320</t>
  </si>
  <si>
    <t>Warren Lake and Dam Retrofit</t>
  </si>
  <si>
    <t>Further study of Retrofit dam to improve detention of flood &amp; storm water runoff, new 137.3 ac wetlands complex added of storage capacity &amp; conversion of fields to tallgrass prairies to add approximately 856 ac-ft of total storage during rainfall events.</t>
  </si>
  <si>
    <t>120401020103</t>
  </si>
  <si>
    <t>06000028</t>
  </si>
  <si>
    <t>Coastal Prairie Conservancy</t>
  </si>
  <si>
    <t>061000321</t>
  </si>
  <si>
    <t>Armand Bayou Watershed- Basin Expansion and Extension and H&amp;H Study (Phases 1 + 2)</t>
  </si>
  <si>
    <t>061000322</t>
  </si>
  <si>
    <t>Jackson Bayou Watershed Planning Project- Immediate: First Street Crossing Mitigation</t>
  </si>
  <si>
    <t>061000323</t>
  </si>
  <si>
    <t>B106-WP01 &amp; WP02 for Armand Bayou Watershed</t>
  </si>
  <si>
    <t>061000324</t>
  </si>
  <si>
    <t>Barker Reservoir Flood Risk Reduction and Park Project</t>
  </si>
  <si>
    <t>Study to further the proposed project.  FIF application information unavailable.</t>
  </si>
  <si>
    <t xml:space="preserve">Willow Fork Drainage District </t>
  </si>
  <si>
    <t>061000325</t>
  </si>
  <si>
    <t>Beaumont Place Subdivision Drainage Improvement Phase 2</t>
  </si>
  <si>
    <t>Study to develop a Benefit Cost Analysis needed for this project to become a FMP.  FIF application information unavailable.</t>
  </si>
  <si>
    <t>120401040606</t>
  </si>
  <si>
    <t>06000092</t>
  </si>
  <si>
    <t xml:space="preserve">Harris County </t>
  </si>
  <si>
    <t>061000326</t>
  </si>
  <si>
    <t xml:space="preserve">I100-WP01 Vince Bayou Watershed Planning Project Recommendation </t>
  </si>
  <si>
    <t>06000095, 06000106</t>
  </si>
  <si>
    <t>061000327</t>
  </si>
  <si>
    <t>Blalock Road Drainage Improvement Project</t>
  </si>
  <si>
    <t xml:space="preserve">Study to further the proposed project that includes increasing the capacity of the drainage system with a 9’x9’ RCB to replace dual 36-inch RCP along the east side of the road and an open ditch with driveway culverts on the west side of the road. </t>
  </si>
  <si>
    <t>06000079, 06000080</t>
  </si>
  <si>
    <t>061000328</t>
  </si>
  <si>
    <t>Brays Bayou - Keegans  Bayou (D118-00-00) Flood Risk Reduction</t>
  </si>
  <si>
    <t>Study to develop a BCR required for this project to become a FMP.  A project could reduce the risk flooding for over 2,500 structures and could reduce the frequency and duration of flooding along about 100 miles of roadway.</t>
  </si>
  <si>
    <t>061000329</t>
  </si>
  <si>
    <t>I100-WP06 for Vince Bayou Watershed Planning Project</t>
  </si>
  <si>
    <t>061000330</t>
  </si>
  <si>
    <t>I100-WP10 for Vince Bayou Watershed Planning Project</t>
  </si>
  <si>
    <t>Study to develop a Benefit Cost Analysis needed for this project to become a FMP.  Right-of-way acquisition, Design, and Construction of Two Stormwater Detention Basins near Westside Dr. and Westside. Ct.</t>
  </si>
  <si>
    <t>061000331</t>
  </si>
  <si>
    <t>I100-WP07 for Vince Bayou Watershed Planning Project</t>
  </si>
  <si>
    <t>061000332</t>
  </si>
  <si>
    <t>I100-WP11 for Vince Bayou Watershed Planning Project</t>
  </si>
  <si>
    <t>061000333</t>
  </si>
  <si>
    <t>Study to develop a BCR required for this project to become a FMP. Drainage system upgrade using combination of 9'x7' RCB spanning 3,000' and a 109 acre-feet detention facility providing drainage relief for this portion of the Cloverleaf Community.</t>
  </si>
  <si>
    <t>061000334</t>
  </si>
  <si>
    <t>Goose Creek Flood Risk Reduction Phase 1</t>
  </si>
  <si>
    <t>061000335</t>
  </si>
  <si>
    <t>Goose Creek Flood Risk Reduction Phase 2</t>
  </si>
  <si>
    <t>061000336</t>
  </si>
  <si>
    <t>Goose Creek Flood Risk Reduction Phase 3</t>
  </si>
  <si>
    <t>120401040705</t>
  </si>
  <si>
    <t>06000097</t>
  </si>
  <si>
    <t>061000337</t>
  </si>
  <si>
    <t>Spring Creek Watershed Plan- Recommended Alternative for PA-02: J131-01-00 Storm Sewer improvements &amp; channel modification</t>
  </si>
  <si>
    <t>061000338</t>
  </si>
  <si>
    <t>061000339</t>
  </si>
  <si>
    <t>Willow Creek Watershed Plan - M120 Detention/Preservation Site</t>
  </si>
  <si>
    <t>Study to develop BCA to become a FMP. Pursue purchase of  property for regional detention, floodplain preservation, &amp; habitat preservation.</t>
  </si>
  <si>
    <t>061000340</t>
  </si>
  <si>
    <t>061000341</t>
  </si>
  <si>
    <t>061000342</t>
  </si>
  <si>
    <t>061000343</t>
  </si>
  <si>
    <t>Galveston Bay Watershed Plan-  PA01 (N+6) Channel &amp; Crossing Improvements</t>
  </si>
  <si>
    <t>061000344</t>
  </si>
  <si>
    <t xml:space="preserve">White Oak Bayou - Design and Construction of Woodland Trails Stormwater Detention Basin </t>
  </si>
  <si>
    <t>061000345</t>
  </si>
  <si>
    <t>Spring Gully Watershed Planning Project- Project Phase I</t>
  </si>
  <si>
    <t>Develop BCA to become FMP. 108 ac-ft of detention storage. Basin A w/ 95 ac-ft of storage, 10 ft depth, inlet &amp; outlet structures consist of 2 culverts &amp; weir. Basin B w/ 13 ac-ft of storage, 10.5 ft depth, inlet &amp; outlet structures of culvert &amp; weir.</t>
  </si>
  <si>
    <t>061000346</t>
  </si>
  <si>
    <t>Spring Gully Watershed Planning Project- Project Phase II</t>
  </si>
  <si>
    <t>061000347</t>
  </si>
  <si>
    <t>Spring Gully Watershed Planning Project- Project Phase III</t>
  </si>
  <si>
    <t>Complete after phase 2. Relief channel intended to outfall into Stormwater Detention Basin C from Phase 2. Consists of trapezoidal 850-foot channel with cross culvert sized at Prairie Street. Upstream of the culvert crossing, the bottom width is 8 ft.</t>
  </si>
  <si>
    <t>061000348</t>
  </si>
  <si>
    <t>Galveston Bay - Right-of-Way Acquisition, Design and Construction of General Drainage Improvements Along F216-00-00</t>
  </si>
  <si>
    <t>061000349</t>
  </si>
  <si>
    <t>Galveston Bay - Right-of-Way Acquisition, Design and Construction of General Drainage Improvements Along F101-06-00</t>
  </si>
  <si>
    <t>061000350</t>
  </si>
  <si>
    <t>Galveston Bay Watershed Plan- PA04 (S+4) Crossing Improvements</t>
  </si>
  <si>
    <t>Recommended alternative directly addresses need for improved channel conveyance by increasing the size of the crossings at El Jardin Dr and Youpon Dr. to 8'x5' box culverts.</t>
  </si>
  <si>
    <t>061000353</t>
  </si>
  <si>
    <t>TC Jester Detention Basin</t>
  </si>
  <si>
    <t>061000354</t>
  </si>
  <si>
    <t>Halls Bayou Drainage Project Bond C-26 &amp; C-27</t>
  </si>
  <si>
    <t>06000091, 06000087, 06000079, 06000090, 06000092, 06000081, 06000089, 06000093</t>
  </si>
  <si>
    <t>061000355</t>
  </si>
  <si>
    <t>Halls Bayou Drainage Project Bond C-01</t>
  </si>
  <si>
    <t>061000356</t>
  </si>
  <si>
    <t>Westador Stormwater Detention Basin</t>
  </si>
  <si>
    <t>061000357</t>
  </si>
  <si>
    <t>Cypress Creek Implementation Plan - Various Detention Sites</t>
  </si>
  <si>
    <t>061000358</t>
  </si>
  <si>
    <t>Little Cypress Creek - Management, Right-of-Way Acquisition, Design and Construction of the Little Cypress Creek Frontier Program</t>
  </si>
  <si>
    <t>061000360</t>
  </si>
  <si>
    <t>G103-38-00 (Kingwood Diversion Ditch)</t>
  </si>
  <si>
    <t>Study to develop a BCR required for this to become a FMP. Improvements to the Kingwood Diversion Ditch include channel modifications, flow diversion from Bens Branch, bridge replacements, as well as a new outfall to the West Fork San Jacinto River.</t>
  </si>
  <si>
    <t>061000361</t>
  </si>
  <si>
    <t>G103-80-03.1B (Taylor Gully)</t>
  </si>
  <si>
    <t>Study to develop a BCR required for this project to become a FMP. Improvements to Taylor Gully include two miles of channel conveyance improvements to the upper limits of Taylor Gully and a concrete low flow structure.</t>
  </si>
  <si>
    <t>061000362</t>
  </si>
  <si>
    <t>Goose Creek O119-00-00-P001 (Alt 2A1)</t>
  </si>
  <si>
    <t>061000363</t>
  </si>
  <si>
    <t>Goose Creek O119-00-00-P001 (Alt 2A3)</t>
  </si>
  <si>
    <t>061000364</t>
  </si>
  <si>
    <t>Sims Bayou C116 Storm Sewer Improvement (C116-00-00-P001) From Mykawa Road to Telephone Road</t>
  </si>
  <si>
    <t>120401040502</t>
  </si>
  <si>
    <t>06000086</t>
  </si>
  <si>
    <t>061000365</t>
  </si>
  <si>
    <t>Greens Bayou (P100-00-00) Mid-Reach Channel Conveyance Improvements
From  John F. Kennedy Blvd to Veterans Memorial Drive (Ultimate Project (Alternative 3) )</t>
  </si>
  <si>
    <t>061000366</t>
  </si>
  <si>
    <t>Greens Bayou - Planning, Right-of-Way Acquisition, Design and Construction of Channel Conveyance Improvements along P138-01-01</t>
  </si>
  <si>
    <t>061000367</t>
  </si>
  <si>
    <t>Cedar Bayou Flood Risk Reduction Study - Property Acquisition in segment from SH 146 to Galveston Bay  along Cedar Bayou (Q100-00-00)</t>
  </si>
  <si>
    <t>061000368</t>
  </si>
  <si>
    <t>Cedar Bayou Flood Risk Reduction Study - Q130 Channel improvements from Crosby Eastgate Rd. to Q100 Confluence</t>
  </si>
  <si>
    <t>Harris, Liberty</t>
  </si>
  <si>
    <t>061000369</t>
  </si>
  <si>
    <t>Cedar Bayou Flood Risk Reduction Study - Property Acquisition in segment from IH-10 to SH 146 along Cedar Bayou (Q100-00-00)</t>
  </si>
  <si>
    <t>061000370</t>
  </si>
  <si>
    <t>City of Pasadena - Hurricane Harvey Drainage Mitigation Project 1</t>
  </si>
  <si>
    <t xml:space="preserve">City of Pasadena </t>
  </si>
  <si>
    <t>061000371</t>
  </si>
  <si>
    <t>City of Pasadena - Hurricane Harvey Drainage Mitigation Project 2</t>
  </si>
  <si>
    <t>061000372</t>
  </si>
  <si>
    <t>City of Pasadena - Hurricane Harvey Drainage Mitigation Project 3</t>
  </si>
  <si>
    <t>061000373</t>
  </si>
  <si>
    <t>City of Tomball Drainage Improvements</t>
  </si>
  <si>
    <t>061000374</t>
  </si>
  <si>
    <t>Cedar Bayou Flood Risk Reduction Study - Q128 Channel Improvements from US 90 to Q100 Confluence</t>
  </si>
  <si>
    <t>061000376</t>
  </si>
  <si>
    <t>Cedar Bayou Flood Risk Reduction Study - Channel improvements from US 90 to FM 1942</t>
  </si>
  <si>
    <t>061000379</t>
  </si>
  <si>
    <t>Cedar Bayou Flood Risk Reduction Study - Channel improvements upstream of FM 1960</t>
  </si>
  <si>
    <t>061000384</t>
  </si>
  <si>
    <t>Houston Braeburn Glen Area Flood Mitigation</t>
  </si>
  <si>
    <t xml:space="preserve">Further study of a proposed project that includes upsizing of the existing stormwater system with new pipes, inlets, and manholes. Lateral improvement will be completed on Mahoning Drive and Valley View Lane. </t>
  </si>
  <si>
    <t>061000388</t>
  </si>
  <si>
    <t>Roman Forest Boulevard Bridge Elevation Project</t>
  </si>
  <si>
    <t xml:space="preserve">Further study of this project involves the study, design, elevation, and replacement of the Roman Forest Boulevard Bridge to mitigate the risks associated with storms and riverine flooding for the approximate 15,000 citizens. </t>
  </si>
  <si>
    <t>061000389</t>
  </si>
  <si>
    <t>White Oak - SPT and E116 (E116-00-00) Improvements : PA01 thru PA-05</t>
  </si>
  <si>
    <t>06000079, 06000081</t>
  </si>
  <si>
    <t>061000394</t>
  </si>
  <si>
    <t xml:space="preserve">Halls Bayou - Right-Of-Way, Design, and Construction of Channel Conveyance Improvements on P118-08-00 </t>
  </si>
  <si>
    <t>061000395</t>
  </si>
  <si>
    <t xml:space="preserve">Halls Bayou - Right-Of-Way, Design, and Construction of Channel Conveyance Improvements on P118-09-00 </t>
  </si>
  <si>
    <t xml:space="preserve">Develop BCA to become a FMP. Part of Halls Ahead Bond Implementation Program, could reduce flood risk for 80+ structures, size of the floodplain by 30+ acres &amp; frequency &amp; duration of flooding of up to half a mile of roadway in an Atlas 14 1% event.  </t>
  </si>
  <si>
    <t>061000396</t>
  </si>
  <si>
    <t xml:space="preserve">Halls Bayou - Right-Of-Way, Design, and Construction of Channel Conveyance Improvements on P118-21-00 </t>
  </si>
  <si>
    <t>Develop BCA to become a FMP. Part of Halls Ahead Bond Implementation Program, could reduce flood risk for 60+ structures &amp; floodplain by 40+ acres.</t>
  </si>
  <si>
    <t>061000397</t>
  </si>
  <si>
    <t>Halls Bayou - Right-Of-Way, Design, and Construction of Channel Conveyance Improvements on P118-23-00 and P118-23-02</t>
  </si>
  <si>
    <t>061000399</t>
  </si>
  <si>
    <t>Halls Bayou - Right-Of-Way, Design, and Construction of Channel Conveyance Improvements on P118-25-00 &amp; P118-25-01</t>
  </si>
  <si>
    <t>Study to develop a BCR required for this project to become a FMP. Would reduce flood risk for 600+ structures. Facilitates future drainage projects by more outfall depth.</t>
  </si>
  <si>
    <t>061000400</t>
  </si>
  <si>
    <t xml:space="preserve">Halls Bayou - Right-Of-Way, Design, and Construction of Channel Conveyance Improvements on P118-27-00 </t>
  </si>
  <si>
    <t>Develop BCA to become a FMP. Part of Halls Ahead Bond Implementation Program, could reduce flood risk for 150+ structures, size of the floodplain by 90+ acres, frequency &amp; duration of flooding along 3+ miles of roadway in an Atlas 14 1% event.</t>
  </si>
  <si>
    <t>061000402</t>
  </si>
  <si>
    <t>Carpenters (N100-00-00) Channel Improvements</t>
  </si>
  <si>
    <t>120401040702</t>
  </si>
  <si>
    <t>06000094</t>
  </si>
  <si>
    <t>061000403</t>
  </si>
  <si>
    <t>Halls Bayou - Design and Construction of a Stormwater Detention Basin in Brock Park</t>
  </si>
  <si>
    <t>061000404</t>
  </si>
  <si>
    <t>Halls Bayou - Planning, Right-Of-Way, Design and Construction of Halls Bayou Flood Risk Management Project</t>
  </si>
  <si>
    <t>Develop BCA to become a FMP. Projects as part of the Halls Ahead Bond Implementation Program, could reduce the risk of flooding for more than 700 structures in an Atlas 14 1% rainfall event.</t>
  </si>
  <si>
    <t>061000405</t>
  </si>
  <si>
    <t>Hunting Bayou Wallisville Outfall (H103-00-00) - Gellhorn Drive</t>
  </si>
  <si>
    <t>061000406</t>
  </si>
  <si>
    <t>Hunting Bayou Wallisville Outfall (H103-00-00) - Denver Harbor</t>
  </si>
  <si>
    <t>061000407</t>
  </si>
  <si>
    <t>Luce Bayou (Z100-00-00-P026) Bypass Channel</t>
  </si>
  <si>
    <t>12040101, 12040103, 12040104, 12040203</t>
  </si>
  <si>
    <t>061000412</t>
  </si>
  <si>
    <t>Luce Bayou (Z100-00-00-P026) Channelization</t>
  </si>
  <si>
    <t>061000413</t>
  </si>
  <si>
    <t>Luce Bayou (Z100-00-00-P026) Upstream Detention</t>
  </si>
  <si>
    <t>061000414</t>
  </si>
  <si>
    <t>Planning Phase Study Report for Fairgreen &amp; Eastex Freeway Forest Subdivisions Drainage Improvements 2019</t>
  </si>
  <si>
    <t>Further study of Scenarios A, B and C recommended by the Fairgreen &amp; Eastex Freeway Forest Subdivisions Drainage Report.  Will develop Benefit Cost Analysis and other data required for a FMP designation.   </t>
  </si>
  <si>
    <t>061000415</t>
  </si>
  <si>
    <t>City of Manvel Rogers Rd. Drainage Improvements</t>
  </si>
  <si>
    <t xml:space="preserve">Further study Alleluia Trail Rogers Rd &amp; All Roads off Rogers drainage improvements, including storm sewer rehabilitation and ditch deepening. </t>
  </si>
  <si>
    <t>061000416</t>
  </si>
  <si>
    <t>Fallbrook, Ridgepoint and Westpoint Subdivision Drainage Improvements</t>
  </si>
  <si>
    <t>061000417</t>
  </si>
  <si>
    <t>Houston Fifth Area Flood Mitigation</t>
  </si>
  <si>
    <t>061000418</t>
  </si>
  <si>
    <t>Houston Port Area Flood Mitigation</t>
  </si>
  <si>
    <t>061000419</t>
  </si>
  <si>
    <t>Houston Huntington Village Area Flood Mitigation</t>
  </si>
  <si>
    <t>Further study to develop this project into a FMP.  The project includes storm sewer improvements in the Huntington Village neighborhood to reduce structural flood loss.</t>
  </si>
  <si>
    <t>061000420</t>
  </si>
  <si>
    <t>Clear Creek - Friendswood Detention Basin Near FM 528 in Friendswood</t>
  </si>
  <si>
    <t>061000421</t>
  </si>
  <si>
    <t>Clear Creek - Hughes Stormwater Detention (SWD) Basin</t>
  </si>
  <si>
    <t>06000086, 06000085, 06000107, 06000109, 06000106</t>
  </si>
  <si>
    <t>061000422</t>
  </si>
  <si>
    <t>Danubina Drainage Improvements</t>
  </si>
  <si>
    <t>120402030106</t>
  </si>
  <si>
    <t>06000104</t>
  </si>
  <si>
    <t>061000423</t>
  </si>
  <si>
    <t>North Alexander Drainage Improvements</t>
  </si>
  <si>
    <t>061000424</t>
  </si>
  <si>
    <t>City of Friendswood - Clear Creek Inline &amp; Offline Detention - Bay Area Blvd. Phase I</t>
  </si>
  <si>
    <t xml:space="preserve">This project, which includes terraces, detention, and a trail network, will reduce water surface elevations on Clear Creek within the City of Friendswood and will make the Blackhawk Wastewater Treatment Facility more resilient. </t>
  </si>
  <si>
    <t>061000425</t>
  </si>
  <si>
    <t xml:space="preserve">Clear Creek - Rehabilitation of the A214-00-00 channel to Restore Channel Conveyance Capacity </t>
  </si>
  <si>
    <t>Major maintenance to restore channel conveyance capacity.</t>
  </si>
  <si>
    <t>061000426</t>
  </si>
  <si>
    <t>Sawdust Road Bridge Elevation Project</t>
  </si>
  <si>
    <t xml:space="preserve">Further study of study, design, elevation, &amp; replacement of the Sawdust Road Bridge to mitigate the risks associated with riverine flooding for the citizens residing in the Grogan’s Point and Timberlakes - Timberridge Subdivisions. </t>
  </si>
  <si>
    <t>061000427</t>
  </si>
  <si>
    <t>Sandpiper Village Subdivision Drainage Improvements</t>
  </si>
  <si>
    <t>120401020107</t>
  </si>
  <si>
    <t>06000032</t>
  </si>
  <si>
    <t>061000431</t>
  </si>
  <si>
    <t>Oak Glen Place Subdivision Drainage Improvements</t>
  </si>
  <si>
    <t>061000432</t>
  </si>
  <si>
    <t>Northfield Place Subdivision Drainage Improvements</t>
  </si>
  <si>
    <t>061000433</t>
  </si>
  <si>
    <t>Spring Shadows South</t>
  </si>
  <si>
    <t>Study to develop a Benefit Cost Analysis needed to elevate project to a FMP. FIF application information unavailable.</t>
  </si>
  <si>
    <t xml:space="preserve">City of Houston </t>
  </si>
  <si>
    <t>061000434</t>
  </si>
  <si>
    <t>Houston Kashmere Gardens Area Flood Mitigation</t>
  </si>
  <si>
    <t>061000435</t>
  </si>
  <si>
    <t>City of Southside Place - Auden Street Drainage Improvement Project</t>
  </si>
  <si>
    <t xml:space="preserve">This project provides for design and construction of a new stormwater conveyance system for the City of Southside Place, that will have the capacity to covey a City standard storm event (2-year storm). </t>
  </si>
  <si>
    <t>061000436</t>
  </si>
  <si>
    <t>Unincorporated Areas of Bacliff and San Leon Roadside Ditches &amp; Driveway Culverts Improvements</t>
  </si>
  <si>
    <t xml:space="preserve">Further study of this unfunded CDBG-MIT project consists of various areas of roadside ditch and driveway culvert improvements in Bacliff and San Leon. </t>
  </si>
  <si>
    <t>061000437</t>
  </si>
  <si>
    <t>Evaluation of Dredging of Channels that Exit Into Lake Houston</t>
  </si>
  <si>
    <t>Harris, Liberty, Montgomery</t>
  </si>
  <si>
    <t>061000438</t>
  </si>
  <si>
    <t>Greens Bayou, Jackson Bayou, White Oak Bayou, Cypress Creek and San Jacinto River Areas Subdivision Drainage Mitigation Project</t>
  </si>
  <si>
    <t>This proposed solution recommends establishing positive drainage and clear flow lines, which are expected to reduce the water surface elevation in the subdivision to mitigate the structural flood risk for all 1,445 beneficiaries.</t>
  </si>
  <si>
    <t>061000439</t>
  </si>
  <si>
    <t>Greens Bayou, White Oak Bayou and Cypress Creek Areas Subdivision Drainage Mitigation Project</t>
  </si>
  <si>
    <t>The mitigation solution for Cypress Creek Estates is to install storm sewer systems along West Shadow Lake, East Shadow Lake, North Shadow Lake and Winding Lane, to re-grade the roadside ditches, and to remove and replace of all driveways and culverts.</t>
  </si>
  <si>
    <t>061000440</t>
  </si>
  <si>
    <t xml:space="preserve">Brazoria County Camp Mohawk County Park Development </t>
  </si>
  <si>
    <t>Develop Benefit Cost Analysis in support of the purchase of approximately 160 acres of flood prone area adjacent to and surrounding Camp Mohawk County Park to be used as open space.</t>
  </si>
  <si>
    <t>061000441</t>
  </si>
  <si>
    <t>Addicks Reservoir - Design and Construction of a Bridge Replacement for Greenhouse Road at South Mayde Creek</t>
  </si>
  <si>
    <t>061000442</t>
  </si>
  <si>
    <t>Forest Estates - Live Oak Creek Watershed 
Artesian Forest 1 - Artesian Creek Watershed</t>
  </si>
  <si>
    <t>061000443</t>
  </si>
  <si>
    <t>Artesian Forest 1 - Artesian Creek Watershed</t>
  </si>
  <si>
    <t>120401010207</t>
  </si>
  <si>
    <t>06000011</t>
  </si>
  <si>
    <t>061000444</t>
  </si>
  <si>
    <t>Artesian Forest East - Artesian Creek Watershed</t>
  </si>
  <si>
    <t>061000445</t>
  </si>
  <si>
    <t>Lilly - Alligator Creek Watershed</t>
  </si>
  <si>
    <t>061000446</t>
  </si>
  <si>
    <t>East Fork North - Alligator Creek Watershed
"</t>
  </si>
  <si>
    <t>061000447</t>
  </si>
  <si>
    <t>East Fork South - Alligator Creek Watershed
"</t>
  </si>
  <si>
    <t>061000448</t>
  </si>
  <si>
    <t>West Branch - Alligator Creek Watershed</t>
  </si>
  <si>
    <t>061000449</t>
  </si>
  <si>
    <t>Oak Hollow - Alligator Creek Watershed</t>
  </si>
  <si>
    <t>061000450</t>
  </si>
  <si>
    <t>Cable - Alligator Creek Watershed</t>
  </si>
  <si>
    <t>061000451</t>
  </si>
  <si>
    <t>South Frazier - Grand Lake Creek Watershed</t>
  </si>
  <si>
    <t>061000452</t>
  </si>
  <si>
    <t>Rivershire East - Grand Lake Creek Watershed</t>
  </si>
  <si>
    <t>061000453</t>
  </si>
  <si>
    <t>Rivershire West  - Grand Lake Creek Watershed</t>
  </si>
  <si>
    <t>061000454</t>
  </si>
  <si>
    <t>Baretta - Grand Lake Creek Watershed</t>
  </si>
  <si>
    <t>120401010401</t>
  </si>
  <si>
    <t>06000020</t>
  </si>
  <si>
    <t>061000455</t>
  </si>
  <si>
    <t>Valley - Stewarts Creek Watershed</t>
  </si>
  <si>
    <t>061000456</t>
  </si>
  <si>
    <t>Hunnington - Stewarts Creek Watershed</t>
  </si>
  <si>
    <t>061000457</t>
  </si>
  <si>
    <t>Avenue M - Stewarts Creek Watershed</t>
  </si>
  <si>
    <t>061000458</t>
  </si>
  <si>
    <t>South 3rd - Stewarts Creek Watershed</t>
  </si>
  <si>
    <t>061000459</t>
  </si>
  <si>
    <t>Toby - Little Caney Creek Watershed</t>
  </si>
  <si>
    <t>061000460</t>
  </si>
  <si>
    <t>Southern Oak -  Little Laney Creek</t>
  </si>
  <si>
    <t>061000461</t>
  </si>
  <si>
    <t>Rush Creek Lake - Lake Conroe Estates Watershed</t>
  </si>
  <si>
    <t>061000462</t>
  </si>
  <si>
    <t>Longmire and SH-105 - Live Oak Creek Watershed</t>
  </si>
  <si>
    <t>061000463</t>
  </si>
  <si>
    <t xml:space="preserve">Southeast Montgomery County Master Drainage Plan_x000D_
</t>
  </si>
  <si>
    <t>061000464</t>
  </si>
  <si>
    <t>Carpenters Bayou (West Acres, Shadowglen &amp; Old River Terrace Neighborhood)</t>
  </si>
  <si>
    <t>061000465</t>
  </si>
  <si>
    <t>Catalina</t>
  </si>
  <si>
    <t>061000466</t>
  </si>
  <si>
    <t>Ralston Acres Subdivision Drainage Improvements</t>
  </si>
  <si>
    <t>061000467</t>
  </si>
  <si>
    <t>Middle Armand Bayou Protection Project</t>
  </si>
  <si>
    <t>061000468</t>
  </si>
  <si>
    <t>Houston Sunnyside Area Flood Mitigation</t>
  </si>
  <si>
    <t>061000469</t>
  </si>
  <si>
    <t>Eastex Freeway Forest Sections 3 &amp; 4 Subdivision Improvements</t>
  </si>
  <si>
    <t>Study to develop a Benefit Cost Analysis needed for this project to become a FMP. FIF application information unavailable.</t>
  </si>
  <si>
    <t>061000470</t>
  </si>
  <si>
    <t>Ledge Street Area Drainage and Paving</t>
  </si>
  <si>
    <t>Project provides for design and construction of storm water drainage and paving improvements, mitigation, and necessary utilities to serve the Ledge and Nathaniel areas east of Clearwood Drive to mitigate structural flooding risk.</t>
  </si>
  <si>
    <t>Houston</t>
  </si>
  <si>
    <t>061000471</t>
  </si>
  <si>
    <t>Scott Street (OST to Brays Bayou) Area Drainage and Paving Improvements (remove southland from it)</t>
  </si>
  <si>
    <t>Project for design and construction of storm drainage and paving improvements in the Scott Street Area. Cost is to perform the BCA and additional analysis to promote this FME to a FMP.</t>
  </si>
  <si>
    <t>061000472</t>
  </si>
  <si>
    <t>Freeway Manor North Area Drainage and Paving Improvements FMN, FMS, GWT and C106-10</t>
  </si>
  <si>
    <t>Project for design and construction of storm drainage and paving improvements in the Freeway Manor North Area to mitigate structural flooding risk. Cost is to perform the BCA and additional analysis to promote this FME to a FMP.</t>
  </si>
  <si>
    <t>061000473</t>
  </si>
  <si>
    <t>Richmond Plaza (South) Drainage and Paving Improvements (Chimney Rock -Burnett/Bayland Park)</t>
  </si>
  <si>
    <t>Project for design and construction of storm drainage and paving improvements in the Richmond Plaza Area to reduce risk and structural flooding. Cost is to perform the BCA and additional analysis to promote this FME to a FMP.</t>
  </si>
  <si>
    <t>061000474</t>
  </si>
  <si>
    <t>Southland Area Drainage and Paving Improvements</t>
  </si>
  <si>
    <t>Project for design and construction of storm drainage and paving improvements in the Southland Area. Cost is to perform the BCA and additional analysis to promote this FME to a FMP.</t>
  </si>
  <si>
    <t>061000475</t>
  </si>
  <si>
    <t>Westbury Area Drainage and Paving Improvements Subproject 1 (+30%)  -include entire Westbury</t>
  </si>
  <si>
    <t>Project for design and construction of storm drainage and paving improvements including a surface detention basin in the Westbury Area. Cost is to perform the BCA and additional analysis to promote this FME to a FMP.</t>
  </si>
  <si>
    <t>061000476</t>
  </si>
  <si>
    <t>Chateau Forest Area Drainage and Paving (30%) Goforth</t>
  </si>
  <si>
    <t>Project for design and construction of storm drainage and paving improvements in the Chateau Forest Drive and West Little York Road Areas.  Cost is to perform the BCA and additional analysis to promote this FME to a FMP.</t>
  </si>
  <si>
    <t>120401040302</t>
  </si>
  <si>
    <t>06000079</t>
  </si>
  <si>
    <t>061000477</t>
  </si>
  <si>
    <t>Drainage and Paving Improvements for Cottage Grove East - Phase II</t>
  </si>
  <si>
    <t>Phase 2 of storm drainage and street improvements bounded by IH-10W, White Oak Bayou, TC Jester, and Durham Dr. Cost is to perform the BCA and additional analysis to promote this FME to a FMP.</t>
  </si>
  <si>
    <t>061000478</t>
  </si>
  <si>
    <t>TIRZ17 Memorial City Area Detention Basin</t>
  </si>
  <si>
    <t>Provides for right-of-way aquisition, design and construction of detention basins to mitigate impacts in the Memorial City Area. Cost is to perform the BCA and additional anlaysis to promote this FME to a FMP.</t>
  </si>
  <si>
    <t>061000479</t>
  </si>
  <si>
    <t>P518 Aldine West field</t>
  </si>
  <si>
    <t>Project for design and construction of detention pond in conjuction with TxDot.  Cost is to perform the BCA and additional analysis to promote this FME to a FMP.</t>
  </si>
  <si>
    <t>120401040604</t>
  </si>
  <si>
    <t>06000090</t>
  </si>
  <si>
    <t>061000480</t>
  </si>
  <si>
    <t>Spring Shadows North</t>
  </si>
  <si>
    <t>Project for design and construction of storm drainage and paving improvements in the Spring Shadows Areas to mitigate structural flooding risk.  Cost is to perform the BCA and additional analysis to promote this FME to a FMP.</t>
  </si>
  <si>
    <t>061000481</t>
  </si>
  <si>
    <t>Kirkwood/Nottingham</t>
  </si>
  <si>
    <t>Project provides for design and construction of storm drainage and paving improvements in the Notthingham and Yorkshire Areas.  Cost is to perform the BCA and additional analysis to promote this FME to a FMP.</t>
  </si>
  <si>
    <t>061000482</t>
  </si>
  <si>
    <t>Gellhorn</t>
  </si>
  <si>
    <t>This project provides for paving improvements including storm inlet improvements in the Gelhorn Area.  Cost is to perform the BCA and additional analysis to promote this FME to a FMP.</t>
  </si>
  <si>
    <t>061000483</t>
  </si>
  <si>
    <t>Turkey Gully</t>
  </si>
  <si>
    <t>This study will analyze the local drainage systems in the Shady Acres area to divert stormwater flow from Turkey Gully to White Oak Bayou. Cost is to perform the BCA and additional analysis to promote this FME to a FMP.</t>
  </si>
  <si>
    <t>061000484</t>
  </si>
  <si>
    <t>D-133 Sharpstown</t>
  </si>
  <si>
    <t>This project provides for the right-of-way acquisition, design and construction of detention basins in the Sharpstown Area. Cost is to perform the BCA and additional analysis to promote this FME to a FMP.</t>
  </si>
  <si>
    <t>061000485</t>
  </si>
  <si>
    <t>City of Bellaire Newcastle/Kilmarnock Area Drainage Improvements</t>
  </si>
  <si>
    <t>06000083, 06000084</t>
  </si>
  <si>
    <t>Bellaire</t>
  </si>
  <si>
    <t>061000486</t>
  </si>
  <si>
    <t>City of Bellaire Loop 610 Area Drainage Improvements</t>
  </si>
  <si>
    <t>061000487</t>
  </si>
  <si>
    <t>City of Bellaire South Rice Area Drainage Improvements</t>
  </si>
  <si>
    <t>061000488</t>
  </si>
  <si>
    <t>City of Bellaire Chimney Rock Area Drainage Improvements</t>
  </si>
  <si>
    <t>061000489</t>
  </si>
  <si>
    <t>City of Huntsville - Elkins Lake Watershed</t>
  </si>
  <si>
    <t>Analysis of alternatives to determine mitigation of existing flood problems</t>
  </si>
  <si>
    <t>061000490</t>
  </si>
  <si>
    <t>City of Huntsville - Spring Lake Watershed</t>
  </si>
  <si>
    <t>061000491</t>
  </si>
  <si>
    <t>Montgomery County MUDs 83,84 - Alternative 4 and 6B PER</t>
  </si>
  <si>
    <t>Further define Alternative 4 and 6B recommended in the Oakhurst Drainage System &amp; Bentwood Diversion Channel Flood Reduction Study (March 2021) including performing a benefit cost analysis.</t>
  </si>
  <si>
    <t>06000023, 06000024</t>
  </si>
  <si>
    <t>Montgomery County MUD 83,  Montgomery County MUD 84</t>
  </si>
  <si>
    <t>061000494</t>
  </si>
  <si>
    <t>Montgomery County MUDs 83,84 - Storm Sewer Improvements</t>
  </si>
  <si>
    <t>Further define storm sewer improvements recommended in the Oakhurst Drainage System &amp; Bentwood Diversion Channel Flood Reduction Study (March 2021), evaluate and identify potential inlet improvements.</t>
  </si>
  <si>
    <t>Montgomery County MUD 83</t>
  </si>
  <si>
    <t>061000495</t>
  </si>
  <si>
    <t>Preliminary Engineering Design of Detention Pond &amp; Conveyance System for Buddy Grass and Railroad Ditches</t>
  </si>
  <si>
    <t>Study to create detention pond  &amp; Ditch system for Buddy Grass and RR Ditches</t>
  </si>
  <si>
    <t>Liberty, Harris</t>
  </si>
  <si>
    <t>120402030102</t>
  </si>
  <si>
    <t>06000100</t>
  </si>
  <si>
    <t>Liberty County WCID#1</t>
  </si>
  <si>
    <t>061000496</t>
  </si>
  <si>
    <t>Feasibility Study - Convert Enderli Reservoir into a Detention Pond</t>
  </si>
  <si>
    <t>Request to study converting Enderli Reservoir into a detention pond</t>
  </si>
  <si>
    <t>06000100, 06000101</t>
  </si>
  <si>
    <t>061000497</t>
  </si>
  <si>
    <t>Preliminary Engineering Design of Detention Pond at intersection of HWY90 &amp; Railroad near Cedar Bayou</t>
  </si>
  <si>
    <t>120402030103</t>
  </si>
  <si>
    <t>06000101</t>
  </si>
  <si>
    <t>061000498</t>
  </si>
  <si>
    <t>Preliminary Engineering Design of Detention Pond at Gier Road &amp; Cedar Bayou</t>
  </si>
  <si>
    <t>Study to create detention pond  at Gier Road Ditch &amp; Cedar Bayou Intersection</t>
  </si>
  <si>
    <t>061000499</t>
  </si>
  <si>
    <t>Preliminary Engineering Design of Detention Pond at Hatcherville &amp; Cedar Bayou Farm Ditches</t>
  </si>
  <si>
    <t>Study to create detention pond for Hatcherville &amp; Cedar Bayou Farms Ditches</t>
  </si>
  <si>
    <t>120402030104</t>
  </si>
  <si>
    <t>06000102</t>
  </si>
  <si>
    <t>061000500</t>
  </si>
  <si>
    <t>Green Acres Neighborhood Drainage Improvement Study</t>
  </si>
  <si>
    <t>Evaluate existing flood risk in the Green Acres Neighborhood and identify solutions to mitigate flooding.</t>
  </si>
  <si>
    <t>Webster</t>
  </si>
  <si>
    <t>061000501</t>
  </si>
  <si>
    <t>Addicks Reservoir - Neighborhood Future Floodplain Analysis</t>
  </si>
  <si>
    <t>Watershed-wide study investigating neighborhoods at flood risks identified though MAAPNext and best available data for the development of flood mitigation projects for Addicks Reservoir watershed.</t>
  </si>
  <si>
    <t>061000502</t>
  </si>
  <si>
    <t>Armand Bayou - Neighborhood Future Floodplain Analysis</t>
  </si>
  <si>
    <t>Watershed-wide study investigating neighborhoods at flood risks identified though MAAPNext and best available data for the development of flood mitigation projects for Armand Bayou watershed.</t>
  </si>
  <si>
    <t>061000503</t>
  </si>
  <si>
    <t>Barker Reservoir - Neighborhood Future Floodplain Analysis</t>
  </si>
  <si>
    <t>Watershed-wide study investigating neighborhoods at flood risks identified though MAAPNext and best available data for the development of flood mitigation projects for Barkers Reservoir watershed.</t>
  </si>
  <si>
    <t>Harris, Waller, Fort Bend</t>
  </si>
  <si>
    <t>061000504</t>
  </si>
  <si>
    <t>Brays Bayou - Neighborhood Future Floodplain Analysis</t>
  </si>
  <si>
    <t>Watershed-wide study investigating neighborhoods at flood risks identified though MAAPNext and best available data for the development of flood mitigation projects for Brays Bayou watershed.</t>
  </si>
  <si>
    <t>Harris, Fort Bend</t>
  </si>
  <si>
    <t>061000505</t>
  </si>
  <si>
    <t>Buffalo Bayou - Neighborhood Future Floodplain Analysis</t>
  </si>
  <si>
    <t>Watershed-wide study investigating neighborhoods at flood risks identified though MAAPNext and best available data for the development of flood mitigation projects for Buffalo Bayou watershed.</t>
  </si>
  <si>
    <t>061000506</t>
  </si>
  <si>
    <t>Carpenters Bayou - Neighborhood Future Floodplain Analysis</t>
  </si>
  <si>
    <t>Watershed-wide study investigating neighborhoods at flood risks identified though MAAPNext and best available data for the development of flood mitigation projects for Carpenters Bayou watershed.</t>
  </si>
  <si>
    <t>061000507</t>
  </si>
  <si>
    <t>Cedar Bayou - Neighborhood Future Floodplain Analysis</t>
  </si>
  <si>
    <t>Watershed-wide study investigating neighborhoods at flood risks identified though MAAPNext and best available data for the development of flood mitigation projects for Cedar Bayou watershed.</t>
  </si>
  <si>
    <t>Harris, Liberty, Chambers</t>
  </si>
  <si>
    <t>061000508</t>
  </si>
  <si>
    <t>Clear Creek - Neighborhood Future Floodplain Analysis</t>
  </si>
  <si>
    <t>Watershed-wide study investigating neighborhoods at flood risks identified though MAAPNext and best available data for the development of flood mitigation projects for Clear Creek watershed.</t>
  </si>
  <si>
    <t>Harris, Fort Bend, Brazoria, Galveston</t>
  </si>
  <si>
    <t>061000509</t>
  </si>
  <si>
    <t>Greens Bayou - Neighborhood Future Floodplain Analysis</t>
  </si>
  <si>
    <t>Watershed-wide study investigating neighborhoods at flood risks identified though MAAPNext and best available data for the development of flood mitigation projects for Greens Bayou watershed.</t>
  </si>
  <si>
    <t>061000510</t>
  </si>
  <si>
    <t>Little Cypress Creek - Neighborhood Future Floodplain Analysis</t>
  </si>
  <si>
    <t>Watershed-wide study investigating neighborhoods at flood risks identified though MAAPNext and best available data for the development of flood mitigation projects for Little Cypress Creek watershed.</t>
  </si>
  <si>
    <t>061000511</t>
  </si>
  <si>
    <t>Luce Bayou - Neighborhood Future Floodplain Analysis</t>
  </si>
  <si>
    <t>Watershed-wide study investigating neighborhoods at flood risks identified though MAAPNext and best available data for the development of flood mitigation projects for Luce Bayou watershed.</t>
  </si>
  <si>
    <t>Harris, Montgomery, Liberty</t>
  </si>
  <si>
    <t>061000512</t>
  </si>
  <si>
    <t>San Jacinto &amp; Galveston Bay - Neighborhood Future Floodplain</t>
  </si>
  <si>
    <t>Watershed-wide study investigating neighborhoods at flood risks identified though MAAPNext and best available data for the development of flood mitigation projects for San Jacinto &amp; Galveston Bay watershed.</t>
  </si>
  <si>
    <t>061000513</t>
  </si>
  <si>
    <t>San Jacinto River - Neighborhood Future Floodplain Analysis</t>
  </si>
  <si>
    <t>Watershed-wide study investigating neighborhoods at flood risks identified though MAAPNext and best available data for the development of flood mitigation projects for San Jacinto River watershed.</t>
  </si>
  <si>
    <t>061000514</t>
  </si>
  <si>
    <t>Sims Bayou - Neighborhood Future Floodplain Analysis</t>
  </si>
  <si>
    <t>Watershed-wide study investigating neighborhoods at flood risks identified though MAAPNext and best available data for the development of flood mitigation projects for Sims Bayou watershed.</t>
  </si>
  <si>
    <t>061000515</t>
  </si>
  <si>
    <t>Spring Creek - Neighborhood Future Floodplain Analysis</t>
  </si>
  <si>
    <t>Watershed-wide study investigating neighborhoods at flood risks identified though MAAPNext and best available data for the development of flood mitigation projects for Spring Creek watershed.</t>
  </si>
  <si>
    <t>061000516</t>
  </si>
  <si>
    <t>Willow Creek - Neighborhood Future Floodplain Analysis</t>
  </si>
  <si>
    <t>Watershed-wide study investigating neighborhoods at flood risks identified though MAAPNext and best available data for the development of flood mitigation projects for Willow Creek watershed.</t>
  </si>
  <si>
    <t>061000517</t>
  </si>
  <si>
    <t>061000518</t>
  </si>
  <si>
    <t>061000519</t>
  </si>
  <si>
    <t>061000520</t>
  </si>
  <si>
    <t>061000521</t>
  </si>
  <si>
    <t>061000522</t>
  </si>
  <si>
    <t>Cypress Creek - Neighborhood Future Floodplain Analysis</t>
  </si>
  <si>
    <t>Watershed-wide study investigating neighborhoods at flood risks identified though MAAPNext and best available data for the development of flood mitigation projects for Cypress Creek watershed.</t>
  </si>
  <si>
    <t>061000523</t>
  </si>
  <si>
    <t>White Oak Bayou - Neighborhood Future Floodplain Analysis</t>
  </si>
  <si>
    <t>Watershed-wide study investigating neighborhoods at flood risks identified though MAAPNext and best available data for the development of flood mitigation projects for White Oak Bayou watershed.</t>
  </si>
  <si>
    <t>061000524</t>
  </si>
  <si>
    <t>061000525</t>
  </si>
  <si>
    <t>Spring Gully &amp; Goose Creek Local Drainage Study</t>
  </si>
  <si>
    <t>061000526</t>
  </si>
  <si>
    <t>061000527</t>
  </si>
  <si>
    <t>061000528</t>
  </si>
  <si>
    <t>Little Cypress Creek Local Drainage Study</t>
  </si>
  <si>
    <t>061000529</t>
  </si>
  <si>
    <t>061000530</t>
  </si>
  <si>
    <t>Spring Gully &amp; Goose Creek - Neighborhood Future Floodplain Analysis</t>
  </si>
  <si>
    <t>Watershed-wide study investigating neighborhoods at flood risks identified though MAAPNext and best available data for the development of flood mitigation projects for Spring Gully &amp; Goose Creek watershed.</t>
  </si>
  <si>
    <t>061000531</t>
  </si>
  <si>
    <t>Willow Creek Local Drainage Study</t>
  </si>
  <si>
    <t>061000532</t>
  </si>
  <si>
    <t>Luce Bayou Local Drainage Study</t>
  </si>
  <si>
    <t>061000533</t>
  </si>
  <si>
    <t>Harris, Fort Bend, Waller</t>
  </si>
  <si>
    <t>061000534</t>
  </si>
  <si>
    <t>Brays Bayou Local Drainage Study</t>
  </si>
  <si>
    <t>061000535</t>
  </si>
  <si>
    <t>Briarwood Area Drainage Improvements</t>
  </si>
  <si>
    <t>Further analysis to become a FMP. This project includes proposed storm sewer improvements to bring the area to accordance with the City of Baytown drainage criteria. Detention is also proposed to mitigate for impacts from increased flow.</t>
  </si>
  <si>
    <t>061000536</t>
  </si>
  <si>
    <t>North Alexander</t>
  </si>
  <si>
    <t>061000537</t>
  </si>
  <si>
    <t>Rollingbrook Garth and Main</t>
  </si>
  <si>
    <t>061000538</t>
  </si>
  <si>
    <t>West Baytown Phase 2</t>
  </si>
  <si>
    <t>Further analysis to become a FMP. This project includes proposed storm sewer improvements to bring the area to accordance with the City of Baytown drainage criteria.</t>
  </si>
  <si>
    <t>061000539</t>
  </si>
  <si>
    <t>Harris, Montgomery, Waller, Grimes</t>
  </si>
  <si>
    <t>061000540</t>
  </si>
  <si>
    <t>South Shore Drainage Pump Station</t>
  </si>
  <si>
    <t>061000541</t>
  </si>
  <si>
    <t>51st Street Drainage Basin Pump Station Project</t>
  </si>
  <si>
    <t>The project includes evaluation of storm drainage improvements including a pump station at 51st Street and Harborside that will help reduce flooding in the project area and the surrounding areas.</t>
  </si>
  <si>
    <t>061000542</t>
  </si>
  <si>
    <t>Kansas Street Drainage Project, Phase 2</t>
  </si>
  <si>
    <t>Further analysis of propose drainage improvements within the City's Historic District.</t>
  </si>
  <si>
    <t>061000543</t>
  </si>
  <si>
    <t>Gum Bayou Drainage Improvements</t>
  </si>
  <si>
    <t>Widen Gum Bayou from approximately SH 96 to the City's ETJ and create a new detention pond approximately 270 ac-ft in size.</t>
  </si>
  <si>
    <t>061000544</t>
  </si>
  <si>
    <t>Magnolia Creek &amp; Cedar Gully Drainage Improvement Project</t>
  </si>
  <si>
    <t>Project would look at Magnolia Creek and Cedar Gully upstream of FM 518. Improvements would include modification of detention pond outlets and culvert crossings at Summer Place.</t>
  </si>
  <si>
    <t>061000545</t>
  </si>
  <si>
    <t>Highland Terrace and Wesley Drive Drainage Improvements</t>
  </si>
  <si>
    <t>Evaluation of an extension of the FM 518 &amp; Wesley Drive Drainage Improvement project. Includes extending storm sewer improvements.</t>
  </si>
  <si>
    <t>061000546</t>
  </si>
  <si>
    <t>Benson Bayou Regional Mitigation Conveyance &amp; Detention Pond Project</t>
  </si>
  <si>
    <t>Further study of proposed regrading of Benson Bayou and tributaries along with a regional mitigation pond and reconstruction of road crossings and existing outfall structures.</t>
  </si>
  <si>
    <t>061000547</t>
  </si>
  <si>
    <t>Interurban Watershed Drainage Improvement Project</t>
  </si>
  <si>
    <t>Project would widen Interurban Ditch by approximately 10' starting at FM 518 and extending upstream for approximately 2,000 linear feet. A 10 to 12 acre-feet detention pond downstream of FM 518 will need to be constructed to mitigate.</t>
  </si>
  <si>
    <t>League City</t>
  </si>
  <si>
    <t>061000548</t>
  </si>
  <si>
    <t>Patton Subdivision Drainage Improvements Project</t>
  </si>
  <si>
    <t>Evaluation of storm sewer improvements along Sanders St., West Wilkins St., and Interurban St.  The storm sewer would discharge into an approximate 40 ac-ft new detention pond along W. Galveston/W. Wilkins before discharging into Interurban Ditch.</t>
  </si>
  <si>
    <t>061000551</t>
  </si>
  <si>
    <t>St. Charles Street Drainage Improvements Project</t>
  </si>
  <si>
    <t>Further analysis of proposed storm sewer improvements to St Charles Street and evaluation of detention.</t>
  </si>
  <si>
    <t>061000552</t>
  </si>
  <si>
    <t>Columbia Memorial Parkway Drainage Improvement Project</t>
  </si>
  <si>
    <t>A detailed drainage analysis is needed to confirm storm sewer sizes and if detention would be needed. Project would replace roadside ditches with a curb and gutter system.</t>
  </si>
  <si>
    <t>061000553</t>
  </si>
  <si>
    <t>Magnolia Creek &amp; Cedar Gully Clearing and Desnagging Project</t>
  </si>
  <si>
    <t>061000554</t>
  </si>
  <si>
    <t>Texas Avenue-Magnolia-MedicalCenterBlvd-Hwy3 Drainage Improvement Study</t>
  </si>
  <si>
    <t>Evaluate existing flood risk in a portion of the city bounded by Magnolia St, Texas Avenue, Hwy3, and Medical Center Blvd. Identify solutions to mitigate flood risk in this area.</t>
  </si>
  <si>
    <t>061000555</t>
  </si>
  <si>
    <t>HCMUD365 Cole Crossing Stormwater Detention and Water Quality Improvement Project</t>
  </si>
  <si>
    <t>Harris County MUD 365</t>
  </si>
  <si>
    <t>061000556</t>
  </si>
  <si>
    <t>Brookshire-Katy Drainage District Watershed Study</t>
  </si>
  <si>
    <t>Study to expand on the recently completed existing conditions model assessment. Conduct a needs assessment and identify mitigation solutions (FMPs) to be incorporated into the flood plan.</t>
  </si>
  <si>
    <t>Brookshire Katy Drainage District</t>
  </si>
  <si>
    <t>061000557</t>
  </si>
  <si>
    <t>Drainage and Paving Improvements for Cottage Grove East - Phase I</t>
  </si>
  <si>
    <t>Phase 1 of storm drainage and street improvements bounded by IH-10W, White Oak Bayou, Durham Dr. and Shepherd Dr. Cost is to perform the BCA and additional analysis to promote this FME to a FMP.</t>
  </si>
  <si>
    <t>Sponsor secured funding for FME</t>
  </si>
  <si>
    <t>RFPG elevated FME to FMP under Task 12</t>
  </si>
  <si>
    <t>Duplicate FME</t>
  </si>
  <si>
    <t>Sponsor no longer pursuing FME</t>
  </si>
  <si>
    <t>IN SDE</t>
  </si>
  <si>
    <t xml:space="preserve">The main objective of this study is to analyze local subdivision drainage of repetitive loss and high flood risks neighborhoods to produce flood mitigation projects in Greens Bayou watershed. </t>
  </si>
  <si>
    <t xml:space="preserve">The main objective of this study is to analyze local subdivision drainage of repetitive loss and high flood risks neighborhoods to produce flood mitigation projects in Carpenters Bayou watershed. </t>
  </si>
  <si>
    <t xml:space="preserve">The main objective of this study is to analyze local subdivision drainage of repetitive loss and high flood risks neighborhoods to produce flood mitigation projects in San Jacinto River watershed. </t>
  </si>
  <si>
    <t xml:space="preserve">The main objective of this study is to analyze local subdivision drainage of repetitive loss and high flood risks neighborhoods to produce flood mitigation projects in Clear Creek watershed. </t>
  </si>
  <si>
    <t xml:space="preserve">The main objective of this study is to analyze local subdivision drainage of repetitive loss and high flood risks neighborhoods to produce flood mitigation projects in Cypress Creek watershed. </t>
  </si>
  <si>
    <t xml:space="preserve">The main objective of this study is to analyze local subdivision drainage of repetitive loss and high flood risks neighborhoods to produce flood mitigation projects in White Oak Bayou watershed. </t>
  </si>
  <si>
    <t xml:space="preserve">The main objective of this study is to analyze local subdivision drainage of repetitive loss and high flood risks neighborhoods to produce flood mitigation projects in Spring Gully &amp; Goose Creek watershed. </t>
  </si>
  <si>
    <t xml:space="preserve">The main objective of this study is to analyze local subdivision drainage of repetitive loss and high flood risks neighborhoods to produce flood mitigation projects in Cedar Bayou watershed. </t>
  </si>
  <si>
    <t xml:space="preserve">The main objective of this study is to analyze local subdivision drainage of repetitive loss and high flood risks neighborhoods to produce flood mitigation projects in Addicks Reservoir watershed. </t>
  </si>
  <si>
    <t xml:space="preserve">The main objective of this study is to analyze local subdivision drainage of repetitive loss and high flood risks neighborhoods to produce flood mitigation projects in Little Cypress Creek watershed. </t>
  </si>
  <si>
    <t xml:space="preserve">The main objective of this study is to analyze local subdivision drainage of repetitive loss and high flood risks neighborhoods to produce flood mitigation projects in Buffalo Bayou watershed. </t>
  </si>
  <si>
    <t>06000030,06000031,06000037,06000041,06000042,06000044</t>
  </si>
  <si>
    <t>06000096, 06000097, 06000098, 06000102, 06000103, 06000104</t>
  </si>
  <si>
    <t>06000030, 06000031, 06000037, 06000041, 06000042, 06000044</t>
  </si>
  <si>
    <t>12040101, 12040103, 12040203</t>
  </si>
  <si>
    <t>06000024, 06000058, 06000059, 06000060, 06000070, 06000099, 06000100</t>
  </si>
  <si>
    <t>06000028, 06000071, 06000072, 06000073, 06000074, 06000077, 06000080, 06000083</t>
  </si>
  <si>
    <t>06000080, 06000082, 06000083, 06000084, 06000085, 06000086, 06000095</t>
  </si>
  <si>
    <t>06000098, 06000104</t>
  </si>
  <si>
    <t>120401040706</t>
  </si>
  <si>
    <t>06000098</t>
  </si>
  <si>
    <t>06000016, 06000017, 06000018, 06000019, 06000020, 06000021, 06000023, 06000024, 06000026, 06000030, 06000032, 06000033, 06000034, 06000035, 06000036, 06000037, 06000038, 06000039, 06000040, 06000041, 06000042, 06000043, 06000044, 06000045, 06000088</t>
  </si>
  <si>
    <t>06000106, 06000107</t>
  </si>
  <si>
    <t>06000029, 06000030, 06000031, 06000042, 06000075, 06000078</t>
  </si>
  <si>
    <t>06000028, 06000071, 06000072, 06000073, 06000077</t>
  </si>
  <si>
    <t>Brazoria Drainage District 4</t>
  </si>
  <si>
    <t>Hillcrest Village</t>
  </si>
  <si>
    <t>West University Place</t>
  </si>
  <si>
    <t>Woodbranch Village</t>
  </si>
  <si>
    <t>06000028, 06000029, 06000072, 06000076, 06000074, 06000075, 06000079, 06000071, 06000077, 06000080, 06000078</t>
  </si>
  <si>
    <t>06000074, 06000077, 06000078, 06000079, 06000080, 06000081, 06000082, 06000083, 06000084, 06000093, 06000095</t>
  </si>
  <si>
    <t>06000025, 06000091, 06000092, 06000094, 06000095, 06000096, 06000097</t>
  </si>
  <si>
    <t>06000024, 06000025, 06000060, 06000096, 06000097, 06000098, 06000099, 06000100, 06000101, 06000102, 06000103, 06000104, 06000105</t>
  </si>
  <si>
    <t>06000085, 06000086, 06000095, 06000106, 06000107, 06000109</t>
  </si>
  <si>
    <t>06000024, 06000025, 06000031, 06000032, 06000078, 06000079, 06000081, 06000087, 06000088, 06000089, 06000090, 06000091, 06000092, 06000093, 06000094, 06000095</t>
  </si>
  <si>
    <t>06000026, 06000028, 06000029, 06000030, 06000031, 06000033, 06000037. 06000042</t>
  </si>
  <si>
    <t>Overflow Flooding between Burlington Northern RR and Huffsmith-Kohrville Rd</t>
  </si>
  <si>
    <t>Galveston Bay Watershed Plan - Analysis of PA07 100-year Conveyance Project</t>
  </si>
  <si>
    <t>Galveston Bay Watershed Plan - Analysis of PA08 100-year Conveyance Project</t>
  </si>
  <si>
    <t>Spring Gully Watershed Planning Project Near-term Planning Project: PA03</t>
  </si>
  <si>
    <t>Spring Gully Watershed Planning Project Near-term Planning Project: PA04</t>
  </si>
  <si>
    <t>Spring Gully Watershed Planning Project Near-term Planning Project: PA05</t>
  </si>
  <si>
    <t>Solutions for Advancing Flood Mitigation, Equity, and Resilience</t>
  </si>
  <si>
    <t>Lower Greens Bayou Watershed Study</t>
  </si>
  <si>
    <t>Brays Bayou Restore Channel Conveyance Capacity Along D115-00-00</t>
  </si>
  <si>
    <t>Investigation of COH Properties for Conversion to Stormwater Det. Basins</t>
  </si>
  <si>
    <t>Feasibility study of P103-00-00 to identify feasible flood risk reduction measures</t>
  </si>
  <si>
    <t>Feasibility study of T101-00-00 to identify feasible flood risk reduction measures</t>
  </si>
  <si>
    <t>Feasibility study of T103-00-00 to identify feasible flood risk reduction measures</t>
  </si>
  <si>
    <t>Feasibility study of W158-00-00 to identify feasible flood risk reduction measures</t>
  </si>
  <si>
    <t>Feasibility study of W130-00-00 to identify feasible flood risk reduction measures</t>
  </si>
  <si>
    <t>Feasibility study of W163-00-00 to identify feasible flood risk reduction measures</t>
  </si>
  <si>
    <t>Further study for design and construction of stormwater detention basins on various City of Houston properties that may reduce the risk of flooding in the area</t>
  </si>
  <si>
    <t>Feasibility study of L109-00-00 to identify feasible flood risk reduction measures</t>
  </si>
  <si>
    <t>Feasibility study of L113-00-00 to identify feasible flood risk reduction measures</t>
  </si>
  <si>
    <t>Feasibility study of L103-00-00 to identify feasible flood risk reduction measures</t>
  </si>
  <si>
    <t>Feasibility study of P130-05-02 to identify feasible flood risk reduction measures</t>
  </si>
  <si>
    <t>Feasibility study of P142-00-00 to identify feasible flood risk reduction measures</t>
  </si>
  <si>
    <t>Feasibility study of G103-46-00 to identify feasible flood risk reduction measures</t>
  </si>
  <si>
    <t>Feasibility study of G103-33-04 to identify feasible flood risk reduction measures</t>
  </si>
  <si>
    <t>Feasibility study of G103-36-00 to identify feasible flood risk reduction measures</t>
  </si>
  <si>
    <t>Develop BCA to become a FMP. Further study of channel modifications from partnership project to restore channel conveyance, evaluated using Atlas 14 rainfall.</t>
  </si>
  <si>
    <t>Further study of channel modifications from partnership project to restore channel conveyance, evaluated using Atlas 14 rainfall.</t>
  </si>
  <si>
    <t>Feasibility study needed to evaluate a proposed interconnection from N110-00-00 to lower Greens Bayou</t>
  </si>
  <si>
    <t>Feasibility study to identify regional flood management projects for broad-scale flood mitigation and potential Federal cost-sharing. The study will also explore beneficial uses beyond flood mitigation, such as water supply.</t>
  </si>
  <si>
    <t>Feasibility study to ID flood damage reduction measures to reduce the risk of flooding in the lower strech of Greens Bayou</t>
  </si>
  <si>
    <t>Watershed-wide study to identify flooding issues within watershed, identify projects to reduce flooding, and provide cost estimates and BCAs for each project</t>
  </si>
  <si>
    <t>Planning-level study needed: to identify a strategy in O200-00-00 near O207-01-00 to reduce flooding</t>
  </si>
  <si>
    <t>Planning-level study needed: to lower WSEL in O203-00-00 to around 29 feet MSL.  Most benefit when O203-00-00 channel modifications are combined with Thompson Road Storm drainage system improvements</t>
  </si>
  <si>
    <t>Planning-level study needed: a stormwater detention basin near confluence of O207-00-00 and O207-01-00 required to lower WSEL</t>
  </si>
  <si>
    <t>Willow Creek - Overflow Flooding between Burlington Northern Railroad and Hufsmith-Kohrville Rd</t>
  </si>
  <si>
    <t>06000025,06000024,06000031,06000032,06000091,06000095,06000087,06000094,06000079,06000090,06000092,06000081,06000078,06000088,06000089,06000093</t>
  </si>
  <si>
    <t>Houston, Tomball, Harris County Flood Control District, Harris</t>
  </si>
  <si>
    <t>La Porte, Harris County Flood Control District, Harris</t>
  </si>
  <si>
    <t>Baytown, Harris County Flood Control District, Harris</t>
  </si>
  <si>
    <t>Houston, Harris County Flood Control District, Harris</t>
  </si>
  <si>
    <t>Houston, Harris County Flood Control District, Harris, Liberty County Water Control District 1</t>
  </si>
  <si>
    <t>Houston, Humble, Harris County Flood Control District, Harris</t>
  </si>
  <si>
    <t>Houston, San Jacinto River Authority, Waller, Katy, Harris, Harris County Flood Control District</t>
  </si>
  <si>
    <t>Brazos River Authority, Houston, San Jacinto River Authority, Waller, Fort Bend, Fulshear, Katy, Harris, Harris County Flood Control District</t>
  </si>
  <si>
    <t>Brazos River Authority, Houston, San Jacinto River Authority, Waller, Prairie View, Harris, Tomball, Harris County Flood Control District</t>
  </si>
  <si>
    <t>Houston, Jacinto City, Galena Park, Harris, Harris County Flood Control District</t>
  </si>
  <si>
    <t>Houston, Harris County Flood Control District, Harris, Jersey Village</t>
  </si>
  <si>
    <t>Houston, Bellaire, Harris County Flood Control District, Harris</t>
  </si>
  <si>
    <t>Grimes, Waller, Montgomery, Harris, Harris County Flood Control District</t>
  </si>
  <si>
    <t>Harris County Flood Control District, Harris</t>
  </si>
  <si>
    <t>Houston, Montgomery, Humble, Harris, Harris County Flood Control District</t>
  </si>
  <si>
    <t>Houston, Harris County Flood Control District, Harris, Katy</t>
  </si>
  <si>
    <t>061000560</t>
  </si>
  <si>
    <t>Chambers County Sterling Drive Drainage Study</t>
  </si>
  <si>
    <t xml:space="preserve">Assess the existing utility and drainage infrastructure and develop a more effective solution to reduce flood risk for the residential development adjacent to Sterling Drive in Baytown. </t>
  </si>
  <si>
    <t>061000561</t>
  </si>
  <si>
    <t>Chambers County Bayside Drive Tidal Surge Protection</t>
  </si>
  <si>
    <t>Analyze feasibility of constructing a seawall and implementing other improvements to protect residents from storm surge.</t>
  </si>
  <si>
    <t>061000596</t>
  </si>
  <si>
    <t>Armand Bayou Watershed Study</t>
  </si>
  <si>
    <t>061000597</t>
  </si>
  <si>
    <t>Clear Creek Watershed Study</t>
  </si>
  <si>
    <t>061000598</t>
  </si>
  <si>
    <t>Carpenters Bayou Watershed Study</t>
  </si>
  <si>
    <t>061000599</t>
  </si>
  <si>
    <t>Halls Bayou Watershed Study</t>
  </si>
  <si>
    <t>061000600</t>
  </si>
  <si>
    <t>Jackson Bayou Watershed Study</t>
  </si>
  <si>
    <t>061000601</t>
  </si>
  <si>
    <t>Little Cypress Creek Watershed Study</t>
  </si>
  <si>
    <t>061000602</t>
  </si>
  <si>
    <t>Luce Bayou Watershed Study</t>
  </si>
  <si>
    <t>061000603</t>
  </si>
  <si>
    <t>San Jacinto and Galveston Bay Watershed Study</t>
  </si>
  <si>
    <t>061000604</t>
  </si>
  <si>
    <t>San Jacinto River Watershed Study</t>
  </si>
  <si>
    <t>061000605</t>
  </si>
  <si>
    <t>Spring Creek Watershed Study</t>
  </si>
  <si>
    <t>061000606</t>
  </si>
  <si>
    <t>Spring Gully and Goose Creek Watershed Study</t>
  </si>
  <si>
    <t>061000607</t>
  </si>
  <si>
    <t>Vince Bayou Watershed Study</t>
  </si>
  <si>
    <t>061000608</t>
  </si>
  <si>
    <t>Willow Creek Watershed Study</t>
  </si>
  <si>
    <t>061000612</t>
  </si>
  <si>
    <t>Feasibility Study of the H103-05-00 Subwatershed in City of Jacinto City</t>
  </si>
  <si>
    <t>Feasibility Study for H103-05-00 Project in City of Jacinto City</t>
  </si>
  <si>
    <t>061000613</t>
  </si>
  <si>
    <t>Feasibility Study for Tributary E118-00-00</t>
  </si>
  <si>
    <t>061000614</t>
  </si>
  <si>
    <t>Feasibility Study for Little Vince Bayou I101-00-00 in Pasadena</t>
  </si>
  <si>
    <t>061000615</t>
  </si>
  <si>
    <t>H103-00-00 Denver Harbor Area Project</t>
  </si>
  <si>
    <t>A study of the upstream end of H103-00-00 in the Denver Harbor area</t>
  </si>
  <si>
    <t>061000616</t>
  </si>
  <si>
    <t>Cedar Bayou Overflow and Channel Diversion Study</t>
  </si>
  <si>
    <t>061000617</t>
  </si>
  <si>
    <t>PER of Gulf Bank South Stormwater Detention Basin</t>
  </si>
  <si>
    <t>Preliminary Engineering Study of Stormwater Detention Basin Gulf Bank South</t>
  </si>
  <si>
    <t>061000618</t>
  </si>
  <si>
    <t>Feasibility Study of Aldine Westfield North Stormwater Detention Basin</t>
  </si>
  <si>
    <t>Feasibility Study of Stormwater Detention Basin - Aldine Westfield North</t>
  </si>
  <si>
    <t>061000619</t>
  </si>
  <si>
    <t>Feasibility Study of Aldine Westfield South Stormwater Detention Basin</t>
  </si>
  <si>
    <t>Feasibility Study of  Stormwater Detention Basin-Aldine Westfield South</t>
  </si>
  <si>
    <t>061000620</t>
  </si>
  <si>
    <t>Feasibility Study of Little York Phase 2 Stormwater Detention Basin</t>
  </si>
  <si>
    <t>Feasibility Study of Stormwater Detention Basin - Little York Phase 2</t>
  </si>
  <si>
    <t>061000621</t>
  </si>
  <si>
    <t>Feasibility Study of Veterans Memorial Stormwater Detention Basin</t>
  </si>
  <si>
    <t>Feasibility Study of Stormwater Detention Basin - Vet Memorial</t>
  </si>
  <si>
    <t>061000622</t>
  </si>
  <si>
    <t>Feasibility Study of the Turney Road Stormwater Detention Basin</t>
  </si>
  <si>
    <t>Feasibility Study of Stormwater Detention Basin - Turney Rd</t>
  </si>
  <si>
    <t>061000623</t>
  </si>
  <si>
    <t>Feasibility Study of the Shady Lane Stormwater Detention Basin</t>
  </si>
  <si>
    <t>Feasibility Study of Stormwater Detention Basin - Shady Ln</t>
  </si>
  <si>
    <t>061000624</t>
  </si>
  <si>
    <t>Feasibility Study of the Pinewood Stormwater Detention Basin</t>
  </si>
  <si>
    <t>Feasibility Study of Stormwater Detention Basin - Pinewood</t>
  </si>
  <si>
    <t>061000625</t>
  </si>
  <si>
    <t>Feasibility Study of the Northline North Stormwater Detention Basin</t>
  </si>
  <si>
    <t>Feasibility Study of Stormwater Detention Basin - Northline N</t>
  </si>
  <si>
    <t>061000626</t>
  </si>
  <si>
    <t>Feasibility Study of the Northline South Stormwater Detention Basin</t>
  </si>
  <si>
    <t>Feasibility Study of Stormwater Detention Basin - Northline S</t>
  </si>
  <si>
    <t>061000627</t>
  </si>
  <si>
    <t>Feasibility Study of the Lakewood Stormwater Detention Basin</t>
  </si>
  <si>
    <t>Feasibility Study of Stormwater Detention Basin - Lakewood Basin</t>
  </si>
  <si>
    <t>061000628</t>
  </si>
  <si>
    <t>Feasibility Study of the Langley Stormwater Detention Basin</t>
  </si>
  <si>
    <t>Feasibility Study of Stormwater Detention Basin - Langley Basin</t>
  </si>
  <si>
    <t>061000629</t>
  </si>
  <si>
    <t>Feasibility Study of the Haywood Stormwater Detention Basin</t>
  </si>
  <si>
    <t>Feasibility Study of Stormwater Detention Basin - Haywood Basin</t>
  </si>
  <si>
    <t>061000630</t>
  </si>
  <si>
    <t>Feasibility Study of the Cockrell Stormwater Detention Basin</t>
  </si>
  <si>
    <t>Feasibility Study of Stormwater Detention Basin - Cockrell</t>
  </si>
  <si>
    <t>061000631</t>
  </si>
  <si>
    <t>Feasibility Study of Halls Bayou Main Stem Conveyance Improvements</t>
  </si>
  <si>
    <t>Feasibility Study of Halls Bayou Mainstem Conveyance Improvements</t>
  </si>
  <si>
    <t>061000632</t>
  </si>
  <si>
    <t>Feasibility Study of Blue Bell Phase 2 Stormwater Detention Basin</t>
  </si>
  <si>
    <t>Feasibility Study of Stormwater Detention Basin - Blue Bell Phase 2</t>
  </si>
  <si>
    <t>061000633</t>
  </si>
  <si>
    <t>Cypress Creek Watershed Study to Phase the FMP 63000357</t>
  </si>
  <si>
    <t>Study to phase and prioritize currently recommended FMP 063000357. Scope would include demonstrating NAI, OPCC, BCAs for individual phases of the larger project</t>
  </si>
  <si>
    <t>061000634</t>
  </si>
  <si>
    <t>Projects B106-WP01 and B106-WP02 for City of La Porte</t>
  </si>
  <si>
    <t>Right-Of-Way, Design and Construction for Conveyance Improvements for B106-00-00 to reduce flooding in the City of La Porte</t>
  </si>
  <si>
    <t>061000635</t>
  </si>
  <si>
    <t>Little Cedar Bayou Flood Risk Reduction Project</t>
  </si>
  <si>
    <t>An evaluation in the F216-00-00 subwatershed to further advance the prior findings of the feasibility analysis</t>
  </si>
  <si>
    <t>061000636</t>
  </si>
  <si>
    <t>South Acres Tributary Channel Conveyance Improvements and Detention</t>
  </si>
  <si>
    <t>Evaluation in the C124 subwatershed following the C124-00-00-P001 feasibility analysis</t>
  </si>
  <si>
    <t>061000637</t>
  </si>
  <si>
    <t>Alief Area Flood Risk Management Study</t>
  </si>
  <si>
    <t xml:space="preserve"> Drainage Analysis of the Alief area in the Brays Bayou watershed</t>
  </si>
  <si>
    <t>061000638</t>
  </si>
  <si>
    <t>Detailed Evaluation of the Cole Creek Stormwater Detention Basin</t>
  </si>
  <si>
    <t>061000639</t>
  </si>
  <si>
    <t>Cypress Trace Stormwater Detention Basin</t>
  </si>
  <si>
    <t>061000640</t>
  </si>
  <si>
    <t>Conservation Easements for Natural and Agricultural Lands in the Floodplain</t>
  </si>
  <si>
    <t>Study conserving lands in 100- and 500-year floodplains. Focus on agricultural lands in the 13-county Texas Coastal Prairie Initiative. Identify eligible lands, develop conservation terms, estimate values, and review federal program compatibility.</t>
  </si>
  <si>
    <t>061000641</t>
  </si>
  <si>
    <t>Caney Creek Detention at FM 1097</t>
  </si>
  <si>
    <t>Study to determine the feasibility of the implementation of a dry dam detention facility near FM 1097 on Caney Creek to reduce flooding for structures and roadways along Caney Creek.</t>
  </si>
  <si>
    <t>061000642</t>
  </si>
  <si>
    <t>Lake Creek - Caney Creek Detention</t>
  </si>
  <si>
    <t>Study to determine the feasibility of the implementation of a dry dam detention facility along Caney Creek, a tributary to Lake Creek, to reduce flooding for structures and roadways along Caney and Lake Creek.</t>
  </si>
  <si>
    <t>061000643</t>
  </si>
  <si>
    <t>Lake Creek - Little Caney Creek Detention</t>
  </si>
  <si>
    <t>Study to determine the feasibility of the implementation of a dry dam detention facility along Little Caney Creek, a tributary to Lake Creek, to reduce flooding for structures and roadways along Little Caney and Lake Creek.</t>
  </si>
  <si>
    <t>061000644</t>
  </si>
  <si>
    <t>Lake Creek - Garrett's Creek Detention</t>
  </si>
  <si>
    <t>Study to determine the feasibility of the implementation of a dry dam detention facility along Garrett's Creek, a tributary to Lake Creek, to reduce flooding for structures and roadways along Garrett's and Lake Creek.</t>
  </si>
  <si>
    <t>061000645</t>
  </si>
  <si>
    <t>Peach Creek Detention at N Walker Rd</t>
  </si>
  <si>
    <t>Study to determine the feasibility of the implementation of a dry dam detention facility along Peach and Boggy Creek near N Walker Rd to reduce flooding for structures and roadways along Peach Creek.</t>
  </si>
  <si>
    <t>061000646</t>
  </si>
  <si>
    <t>Peach Creek Detention at SH 105</t>
  </si>
  <si>
    <t>Study to determine the feasibility of the implementation of a dry dam detention facility along Peach Creek near SH 105 to reduce flooding for structures and roadways along Peach Creek.</t>
  </si>
  <si>
    <t>061000647</t>
  </si>
  <si>
    <t>Spring Creek Woodlands Channelization (200-ft)</t>
  </si>
  <si>
    <t>Study to determine the feasibility of Spring Creek conveyance improvements from Kuykendahl Road to Willow Creek confluence to reduce flooding for surrounding structures and roadways.</t>
  </si>
  <si>
    <t>061000648</t>
  </si>
  <si>
    <t>Spring Creek I-45 Channelization</t>
  </si>
  <si>
    <t>Study to determine the feasibility of Spring Creek conveyance improvements from I-45 to approximately 4 miles downstream of Riley Fuzzel Road to reduce flooding for surrounding structures and roadways.</t>
  </si>
  <si>
    <t>061000649</t>
  </si>
  <si>
    <t>West Fork San Jacinto River SH 242 Channelization</t>
  </si>
  <si>
    <t>Study to determine the feasibility of West Fork San Jacinto River channelization near SH 242 to reduce flooding for surrounding structures and roadways.</t>
  </si>
  <si>
    <t>061000650</t>
  </si>
  <si>
    <t>East Fork San Jacinto River Winters Bayou Detention</t>
  </si>
  <si>
    <t>Study to determine the feasibility of the implementation of a dry dam detention facility along Winters Bayou to reduce flooding for structures and roadways along the East Fork of the San Jacinto River.</t>
  </si>
  <si>
    <t>061000651</t>
  </si>
  <si>
    <t>West Fork San Jacinto River Kingwood Benching</t>
  </si>
  <si>
    <t>Study to determine the feasibility of West Fork San Jacinto River channelization from I-69 to Lake Houston Parkway to reduce flooding for surrounding structures and roadways.</t>
  </si>
  <si>
    <t>061000652</t>
  </si>
  <si>
    <t>Peach Creek Channelization at I-69 (I-59)</t>
  </si>
  <si>
    <t>Study to determine the feasibility of Peach Creek channelization from I-69 to FM 1485 to reduce flooding for surrounding structures and roadways.</t>
  </si>
  <si>
    <t>061000653</t>
  </si>
  <si>
    <t>Caney Creek Detention at SH 105</t>
  </si>
  <si>
    <t>Study to determine the feasibility of the implementation of a dry dam detention facility near SH 105 on Caney Creek to reduce flooding for structures and roadways along Caney Creek.</t>
  </si>
  <si>
    <t>061000654</t>
  </si>
  <si>
    <t>Caney Creek Channelization at I-69</t>
  </si>
  <si>
    <t>Study to determine the feasibility of Caney Creek channelization from I-69 to confluence with the East Fork San Jacinto River to reduce flooding for surrounding structures and roadways.</t>
  </si>
  <si>
    <t>061000655</t>
  </si>
  <si>
    <t>Upper San Jacinto River Basin Reservoir Feasibility Study</t>
  </si>
  <si>
    <t>Study to find the best location for a dual-purpose reservoir in the Upper San Jacinto River Basin. Focus on East Fork San Jacinto River, Winters Bayou, and Peach Creek. Consider real estate, environmental impacts, cost, and benefits.</t>
  </si>
  <si>
    <t>061000656</t>
  </si>
  <si>
    <t xml:space="preserve">Pinebrook Drainage Improvements Study </t>
  </si>
  <si>
    <t>Hydrologic and hydraulic modeling to identify opportunities to improve conveyance and mitigate flood risk in the Pinebrook subdivision.</t>
  </si>
  <si>
    <t>061000657</t>
  </si>
  <si>
    <t>Flagtail Creek - Lake Creek and Tributaries Crossing Improvement Study</t>
  </si>
  <si>
    <t>Study crossings in the Flagtail Creek - Lake Creek sub-watershed (including CR 229, CR 233, CR 231, CR 234, CR 232, CR 262, CR 232A, CR 236, CR 217, CR 242, CR 235, and CR 216) and identify projects to improve undersized culverts and low water crossings.</t>
  </si>
  <si>
    <t>061000658</t>
  </si>
  <si>
    <t>Garretts Creek and Tributaries Crossing Improvement Study</t>
  </si>
  <si>
    <t>Study crossings in the Garretts Creek sub-watershed (including CR 222, CR 237, CR 220, CR 217, CR 218, Fairview Cemetery Road, CR 240, and CR 212) and identify projects to improve undersized culverts and low water crossings.</t>
  </si>
  <si>
    <t>061000659</t>
  </si>
  <si>
    <t>Haynie Creek - Little Caney Creek and Tributaries Crossing Improvement Study</t>
  </si>
  <si>
    <t>Study crossings in the Haynie Creek - Little Caney Creek sub-watershed (including CR 215, CR 211, CR 213, CR 247, CR 210, and Granite Ridge Drive) and identify projects to improve undersized culverts and low water crossings.</t>
  </si>
  <si>
    <t>061000660</t>
  </si>
  <si>
    <t>Sand Creek - Caney Creek and Tributaries Crossing Improvement Study</t>
  </si>
  <si>
    <t>061000661</t>
  </si>
  <si>
    <t>Town of Dobbin - Lake Creek and Tributaries Crossing Improvement Study</t>
  </si>
  <si>
    <t>Study crossings within the Town of Dobbin - Lake Creek sub watershed (including crossings Askew Road (2x), CR 204 (2x), and CR 203 (4x)) and identify projects to improve undersized culverts and low water crossings.</t>
  </si>
  <si>
    <t>061000662</t>
  </si>
  <si>
    <t>Hurricane Creek - Mill Creek and Tributaries Crossing Improvement Study</t>
  </si>
  <si>
    <t>Study crossings in the Hurricane Creek - Mill Creek sub-watershed (including Overhill Rd, Mill Creek Run, Magnolia Dr, Oak Forest Dr, Greenway Dr, Inwood Rd, Greenbriar Dr, Deerwood Dr, Vernadel Dr, CR 354, CR 351, CR 201, and more) to improve culverts</t>
  </si>
  <si>
    <t>061000663</t>
  </si>
  <si>
    <t>Birch Creek - Walnut Creek and Tributaries Crossing Improvement Study</t>
  </si>
  <si>
    <t>Study crossings in Birch Creek - Walnut Creek sub-watershed (various roads) to improve culverts.</t>
  </si>
  <si>
    <t>06000103, 06000104</t>
  </si>
  <si>
    <t>06000025, 06000096, 06000102, 06000101, 06000100</t>
  </si>
  <si>
    <t>06000028, 06000029, 06000031, 06000026, 06000030, 06000033, 06000037, 06000042</t>
  </si>
  <si>
    <t>06000024, 06000056, 06000060, 06000070, 06000058, 06000059, 06000057, 06000069, 06000067, 06000068, 06000100, 06000099</t>
  </si>
  <si>
    <t>06000025, 06000024, 06000023, 06000045, 06000055, 06000050, 06000054, 06000060, 06000070, 06000095, 06000084, 06000097, 06000098, 06000094, 06000092, 06000088, 06000086, 06000093, 06000096, 06000102, 06000104, 06000100, 06000105, 06000106</t>
  </si>
  <si>
    <t>06000097, 06000098, 06000096, 06000102, 06000104</t>
  </si>
  <si>
    <t>120402040100, 120401040502, 120401040703</t>
  </si>
  <si>
    <t>06000025, 06000024, 06000060, 06000100, 06000099</t>
  </si>
  <si>
    <t>06000027, 06000028, 06000029, 06000031, 06000026, 06000030, 06000032, 06000033, 06000042, 06000044, 06000045, 06000087, 06000076, 06000075, 06000071, 06000077, 06000078, 06000088, 06000089</t>
  </si>
  <si>
    <t>06000086, 06000085</t>
  </si>
  <si>
    <t>06000025, 06000095, 06000084, 06000097, 06000098, 06000094, 06000082, 06000092, 06000081, 06000086, 06000093, 06000096, 06000103, 06000104, 06000105, 06000108, 06000107, 06000109, 06000110, 06000106</t>
  </si>
  <si>
    <t>06000022, 06000005, 06000006, 06000020, 06000008, 06000024, 06000009, 06000023, 06000055, 06000047, 06000049, 06000046, 06000048, 06000050, 06000051, 06000052, 06000054, 06000070, 06000063, 06000062</t>
  </si>
  <si>
    <t>06000055, 06000047, 06000053, 06000046, 06000048, 06000050, 06000051, 06000052, 06000054, 06000070, 06000063, 06000064, 06000069</t>
  </si>
  <si>
    <t>06000022, 06000020, 06000025, 06000021, 06000024, 06000023, 06000044, 06000045, 06000055, 06000050, 06000070, 06000094, 06000088, 06000096, 06000100</t>
  </si>
  <si>
    <t>06000005, 06000006, 06000024, 06000055, 06000056, 06000053, 06000046, 06000051, 06000052, 06000054, 06000060, 06000070, 06000063, 06000065, 06000058, 06000057, 06000061, 06000062, 06000064, 06000066, 06000069, 06000067, 06000068</t>
  </si>
  <si>
    <t>06000017, 06000038</t>
  </si>
  <si>
    <t>06000001, 06000012, 06000013, 06000003</t>
  </si>
  <si>
    <t>06000012, 06000013, 06000014, 06000015</t>
  </si>
  <si>
    <t>06000013, 06000014, 06000015, 06000016, 06000017</t>
  </si>
  <si>
    <t>06000015, 06000016, 06000017, 06000038</t>
  </si>
  <si>
    <t>06000015, 06000016, 06000017, 06000039, 06000038</t>
  </si>
  <si>
    <t>06000016, 06000017, 06000035, 06000039, 06000038</t>
  </si>
  <si>
    <t>06000034, 06000035, 06000038</t>
  </si>
  <si>
    <t>Brazoria, Galveston, Fort Bend, Chambers, Harris</t>
  </si>
  <si>
    <t>Harris, Liberty, San Jacinto</t>
  </si>
  <si>
    <t>Chambers, Harris, Liberty, Montgomery</t>
  </si>
  <si>
    <t>Brazoria, Galveston, Chambers, Harris, Jefferson, Orange, Hardin</t>
  </si>
  <si>
    <t>Harris, Montgomery, Walker</t>
  </si>
  <si>
    <t>Harris, Montgomery, Grimes</t>
  </si>
  <si>
    <t>Liberty, Montgomery, San Jacinto, Walker</t>
  </si>
  <si>
    <t>Harris, Liberty, Montgomery, San Jacinto, Walker</t>
  </si>
  <si>
    <t>Chambers, Beach City, San Jacinto Region Boundary, Chambers-Liberty Counties Navigation District, Gulf Coast Waste Disposal Authority, Houston-Galveston Area Council, Coastal Water Authority, Trinity River Authority of Texas, Gulf Coast Protection District</t>
  </si>
  <si>
    <t>Harris County Flood Control District</t>
  </si>
  <si>
    <t>Harris, South Houston, Houston, Pasadena, San Jacinto Region Boundary, Gulf Coast Waste Disposal Authority, Port of Houston Authority, Harris County Flood Control District, Houston-Galveston Area Council, Coastal Water Authority, Gulf Coast Protection District</t>
  </si>
  <si>
    <t>Harris, Jacinto City, Houston, San Jacinto Region Boundary, Gulf Coast Waste Disposal Authority, Port of Houston Authority, Harris County Flood Control District, Houston-Galveston Area Council, Coastal Water Authority, Gulf Coast Protection District</t>
  </si>
  <si>
    <t>Harris, Houston, San Jacinto Region Boundary, Gulf Coast Waste Disposal Authority, Port of Houston Authority, Near Northwest Management District, Harris County Flood Control District, Houston-Galveston Area Council, Coastal Water Authority, Gulf Coast Protection District</t>
  </si>
  <si>
    <t>Harris, Houston, Pasadena, San Jacinto Region Boundary, Gulf Coast Waste Disposal Authority, Port of Houston Authority, Harris County Flood Control District, Houston-Galveston Area Council, Coastal Water Authority, Gulf Coast Protection District</t>
  </si>
  <si>
    <t>Harris, Houston, San Jacinto Region Boundary, Gulf Coast Waste Disposal Authority, Port of Houston Authority, Harris County Flood Control District, Houston-Galveston Area Council, Coastal Water Authority, Gulf Coast Protection District</t>
  </si>
  <si>
    <t>Harris, San Jacinto Region Boundary, Gulf Coast Waste Disposal Authority, Port of Houston Authority, Harris County Flood Control District, Houston-Galveston Area Council, Airline Improvement District, Gulf Coast Protection District</t>
  </si>
  <si>
    <t>Harris, Houston, San Jacinto Region Boundary, East Aldine Management District, Gulf Coast Waste Disposal Authority, Port of Houston Authority, Harris County Flood Control District, Houston-Galveston Area Council, Gulf Coast Protection District</t>
  </si>
  <si>
    <t>Harris, San Jacinto Region Boundary, East Aldine Management District, Gulf Coast Waste Disposal Authority, Port of Houston Authority, Harris County Flood Control District, Houston-Galveston Area Council, Coastal Water Authority, Gulf Coast Protection District</t>
  </si>
  <si>
    <t>Harris, San Jacinto Region Boundary, Gulf Coast Waste Disposal Authority, Port of Houston Authority, Harris County Flood Control District, Houston-Galveston Area Council, Coastal Water Authority, Forest Hills MUD, Mount Houston Road MUD, Gulf Coast Protection District</t>
  </si>
  <si>
    <t>Harris, San Jacinto Region Boundary, Gulf Coast Waste Disposal Authority, Port of Houston Authority, Harris County Flood Control District, Houston-Galveston Area Council, Coastal Water Authority, Gulf Coast Protection District</t>
  </si>
  <si>
    <t>Harris, San Jacinto Region Boundary, East Aldine Management District, Gulf Coast Waste Disposal Authority, Port of Houston Authority, Harris County Flood Control District, Houston-Galveston Area Council, Sunbelt FWSD, Gulf Coast Protection District</t>
  </si>
  <si>
    <t>Harris, Houston, San Jacinto Region Boundary, Greater Northside Management District, Gulf Coast Waste Disposal Authority, Port of Houston Authority, Harris County Flood Control District, Houston-Galveston Area Council, Coastal Water Authority, Gulf Coast Protection District</t>
  </si>
  <si>
    <t>Harris, Houston, San Jacinto Region Boundary, Gulf Coast Waste Disposal Authority, Port of Houston Authority, Harris County Flood Control District, Houston-Galveston Area Council, Sunbelt FWSD, Airline Improvement District, Gulf Coast Protection District</t>
  </si>
  <si>
    <t>Harris, Houston, San Jacinto Region Boundary, East Aldine Management District, Greater Northside Management District, Gulf Coast Waste Disposal Authority, Port of Houston Authority, Harris County Flood Control District, Houston-Galveston Area Council, Coastal Water Authority, Gulf Coast Protection District</t>
  </si>
  <si>
    <t>Harris, Houston, San Jacinto Region Boundary, Greenspoint District, Gulf Coast Waste Disposal Authority, Port of Houston Authority, Harris County Flood Control District, Houston-Galveston Area Council, Central Harris County Regional Water Authority, Coastal Water Authority, Fallbrook Utility District, Gulf Coast Protection District</t>
  </si>
  <si>
    <t>Harris, La Porte, Deer Park, San Jacinto Region Boundary, Gulf Coast Waste Disposal Authority, Port of Houston Authority, Harris County Flood Control District, Houston-Galveston Area Council, Coastal Water Authority, La Porte Area Water Authority, Gulf Coast Protection District</t>
  </si>
  <si>
    <t>Harris, La Porte, San Jacinto Region Boundary, Gulf Coast Waste Disposal Authority, Port of Houston Authority, Harris County Flood Control District, Houston-Galveston Area Council, Coastal Water Authority, La Porte Area Water Authority, Gulf Coast Protection District</t>
  </si>
  <si>
    <t>Harris, Houston, San Jacinto Region Boundary, Gulf Coast Waste Disposal Authority, Port of Houston Authority, Harris County Flood Control District, Houston-Galveston Area Council, Coastal Water Authority, Harris County Improvement District 10A, Gulf Coast Protection District</t>
  </si>
  <si>
    <t>Harris, Houston, San Jacinto Region Boundary, Gulf Coast Waste Disposal Authority, International Management District, Port of Houston Authority, Westchase District, Harris County Flood Control District, Houston-Galveston Area Council, Coastal Water Authority, Gulf Coast Protection District</t>
  </si>
  <si>
    <t>Harris, Houston, San Jacinto Region Boundary, Gulf Coast Waste Disposal Authority, Port of Houston Authority, Harris County Flood Control District, Houston-Galveston Area Council, CY Fair Community Improvement District, Coastal Water Authority, Gulf Coast Protection District</t>
  </si>
  <si>
    <t>Harris, Houston, San Jacinto Region Boundary, Gulf Coast Waste Disposal Authority, Port of Houston Authority, Harris County Flood Control District, Houston-Galveston Area Council, North Harris County Regional Water Authority, CNP Utility District, Coastal Water Authority, Harris County WCID 110, Gulf Coast Protection District</t>
  </si>
  <si>
    <t>San Jacinto River Authority</t>
  </si>
  <si>
    <t>Grimes, San Jacinto Region Boundary, Brazos Valley Council of Governments, San Jacinto River Authority</t>
  </si>
  <si>
    <t>Montgomery, Grimes, San Jacinto Region Boundary, Brazos Valley Council of Governments, San Jacinto River Authority, Brazos River Authority, Houston-Galveston Area Council</t>
  </si>
  <si>
    <t>Grimes, Plantersville, San Jacinto Region Boundary, Brazos Valley Council of Governments, San Jacinto River Authority, Brazos River Authority, Grimes County MUD 1</t>
  </si>
  <si>
    <t>Montgomery, Grimes, Plantersville, San Jacinto Region Boundary, Brazos Valley Council of Governments, San Jacinto River Authority, Houston-Galveston Area Council</t>
  </si>
  <si>
    <t>Waller, Montgomery, Grimes, Plantersville, Todd Mission, San Jacinto Region Boundary, Brazos Valley Council of Governments, San Jacinto River Authority, Brazos River Authority, Houston-Galveston Area Council, Magnolia Woods MUD 1, Magnolia Woods MUD 1</t>
  </si>
  <si>
    <t>Waller, Grimes, Todd Mission, San Jacinto Region Boundary, Brazos Valley Council of Governments, San Jacinto River Authority, Brazos River Authority, Houston-Galveston Area Council</t>
  </si>
  <si>
    <t>Chambers, Baytown, San Jacinto Region Boundary, Gulf Coast Waste Disposal Authority, Houston-Galveston Area Council, Chambers County MUD 1, Coastal Water Authority, Baytown Area Water Authority, Trinity River Authority of Texas, Gulf Coast Protection District</t>
  </si>
  <si>
    <t>Chambers County</t>
  </si>
  <si>
    <t xml:space="preserve">San Jacinto River Authority  </t>
  </si>
  <si>
    <t>Riverine, Coastal</t>
  </si>
  <si>
    <t>Not located within Region 6.</t>
  </si>
  <si>
    <t>RFPG elevated FME to FMP under Task 12.</t>
  </si>
  <si>
    <t>Duplicate FME.</t>
  </si>
  <si>
    <t>Sponsor secured funding for FME.</t>
  </si>
  <si>
    <t>FME has been elevated to an FMP.</t>
  </si>
  <si>
    <t>Elevated to FMP apart of Task 13.</t>
  </si>
  <si>
    <t>Elevated from an FME to an FMP by the sponsor</t>
  </si>
  <si>
    <t>Current RRD project. No additional funding is needed.</t>
  </si>
  <si>
    <t>This FME has been elevated to an FMP as part of the Task 12 Effort.</t>
  </si>
  <si>
    <t>Sponsor elevated FME to FMP.</t>
  </si>
  <si>
    <t xml:space="preserve">RFPG elevated FME to FMP under Task 12 
</t>
  </si>
  <si>
    <t xml:space="preserve">RFPG elevated FME to FMP under Task 12_x000D_
</t>
  </si>
  <si>
    <t>Sponsor elevated FME to FMP in 2025</t>
  </si>
  <si>
    <t>The Sponsor is no longer pursuing this project.</t>
  </si>
  <si>
    <t xml:space="preserve"> FME has been elevated to FMP and is recommended in Table 16.</t>
  </si>
  <si>
    <t>Preliminary Drainage &amp; Infrastructure Improvements Happy Hide A Way Subdivison</t>
  </si>
  <si>
    <t>City of Sante Fe - Storm Water Detention &amp; Widening Drainage System and Cuvlerts Study</t>
  </si>
  <si>
    <t>Implemention Study of Storm Sewer System Re-engineering in City of Kemah</t>
  </si>
  <si>
    <t>Evaluatin of Increase Height of Existing Levee Wall System in City of La Marque</t>
  </si>
  <si>
    <t>Evaluation of Mitigation Alternatives for Repetietive Flood Claims Properties in Galveston County</t>
  </si>
  <si>
    <t>Storm Water Detention Ponds Evalution in the City of Santa Fe</t>
  </si>
  <si>
    <t>City of Arcola Master Drainage Plan</t>
  </si>
  <si>
    <t>City of Baytown Master Drainage Plan</t>
  </si>
  <si>
    <t>City of Beach City Master Drainage Plan</t>
  </si>
  <si>
    <t>City of Brookside Village Master Drainage Plan</t>
  </si>
  <si>
    <t>City of Bunker Hill Village Master Drainage Plan</t>
  </si>
  <si>
    <t>City of Clear Lake Shores Master Drainage Plan</t>
  </si>
  <si>
    <t>City of Cleveland Master Drainage Plan</t>
  </si>
  <si>
    <t>City of Coldspring Master Drainage Plan</t>
  </si>
  <si>
    <t>City of Cut and Shoot Master Drainage Plan</t>
  </si>
  <si>
    <t>City of Dayton Master Drainage Plan</t>
  </si>
  <si>
    <t>City of Deer Park Master Drainage Plan</t>
  </si>
  <si>
    <t>City of Dickinson Master Drainage Plan</t>
  </si>
  <si>
    <t>City of El Lago Master Drainage Plan</t>
  </si>
  <si>
    <t>City of Friendswood Master Drainage Plan</t>
  </si>
  <si>
    <t>City of Fulshear Master Drainage Plan</t>
  </si>
  <si>
    <t>City of Hedwig Village Master Drainage Plan</t>
  </si>
  <si>
    <t>City of Hillcrest Master Drainage Plan</t>
  </si>
  <si>
    <t>City of Hilshire Village Master Drainage Plan</t>
  </si>
  <si>
    <t>City of Humble Master Drainage Plan</t>
  </si>
  <si>
    <t>City of Hunters Creek Village Master Drainage Plan</t>
  </si>
  <si>
    <t>City of La Marque Master Drainage Plan</t>
  </si>
  <si>
    <t>City of La Porte Master Drainage Plan</t>
  </si>
  <si>
    <t>City of Liverpool Master Drainage Plan</t>
  </si>
  <si>
    <t>City of Magnolia Master Drainage Plan</t>
  </si>
  <si>
    <t>City of Manvel Master Drainage Plan</t>
  </si>
  <si>
    <t>City of Meadows Place Master Drainage Plan</t>
  </si>
  <si>
    <t>City of Missouri City Master Drainage Plan</t>
  </si>
  <si>
    <t>City of Mont Belvieu Master Drainage Plan</t>
  </si>
  <si>
    <t>City of Montgomery Master Drainage Plan</t>
  </si>
  <si>
    <t>City of Morgan's Point Master Drainage Plan</t>
  </si>
  <si>
    <t>City of Nassau Bay Master Drainage Plan</t>
  </si>
  <si>
    <t>City of New Waverly Master Drainage Plan</t>
  </si>
  <si>
    <t>City of Oak Ridge North Master Drainage Plan</t>
  </si>
  <si>
    <t>City of Panorama Village Master Drainage Plan</t>
  </si>
  <si>
    <t>City of Pasadena Master Drainage Plan</t>
  </si>
  <si>
    <t>City of Patton Village Master Drainage Plan</t>
  </si>
  <si>
    <t>City of Piney Point Village Master Drainage Plan</t>
  </si>
  <si>
    <t>City of Plantersville Master Drainage Plan</t>
  </si>
  <si>
    <t>City of Plum Grove Master Drainage Plan</t>
  </si>
  <si>
    <t>City of Prairie View Master Drainage Plan</t>
  </si>
  <si>
    <t>City of Roman Forest Master Drainage Plan</t>
  </si>
  <si>
    <t>City of Santa Fe Master Drainage Plan</t>
  </si>
  <si>
    <t>City of Seabrook Master Drainage Plan</t>
  </si>
  <si>
    <t>City of Shenandoah Master Drainage Plan</t>
  </si>
  <si>
    <t>City of Shoreacres Master Drainage Plan</t>
  </si>
  <si>
    <t>City of South Houston Master Drainage Plan</t>
  </si>
  <si>
    <t>City of Texas City Master Drainage Plan</t>
  </si>
  <si>
    <t>City of Tiki Island Master Drainage Plan</t>
  </si>
  <si>
    <t>City of Tomball Master Drainage Plan</t>
  </si>
  <si>
    <t>City of Waller Master Drainage Plan</t>
  </si>
  <si>
    <t>City of Webster Master Drainage Plan</t>
  </si>
  <si>
    <t>City of West University Place Master Drainage Plan</t>
  </si>
  <si>
    <t>City of Willis Master Drainage Plan</t>
  </si>
  <si>
    <t>City of Woodbranch Master Drainage Plan</t>
  </si>
  <si>
    <t>Town of Woodloch Master Drainage Plan</t>
  </si>
  <si>
    <t>Carpenters Planing Study Cloverleaf Community Flood Risk Reduction Project (Phase 1 and 2)</t>
  </si>
  <si>
    <t>Willow Creek Watershed Plan - Immediate: Selective Clearing BNRR to Mouth</t>
  </si>
  <si>
    <t>Willow Creek Watershed Plan -  FM2920 Stormwater Detention Basin</t>
  </si>
  <si>
    <t>Willow Creek Watershed Plan - Kuykendahl Basin</t>
  </si>
  <si>
    <t>Willow Creek Watershed Plan - M121 Basin Stormwater Detention Basin</t>
  </si>
  <si>
    <t xml:space="preserve">Greens Bayou Local Drainage Study </t>
  </si>
  <si>
    <t xml:space="preserve">Carpenters Bayou Local Drainage Study </t>
  </si>
  <si>
    <t xml:space="preserve">San Jacinto River Watershed Local Drainage Study </t>
  </si>
  <si>
    <t xml:space="preserve">Clear Creek Local Drainage Study </t>
  </si>
  <si>
    <t xml:space="preserve">Cypress Creek Local Drainage Study </t>
  </si>
  <si>
    <t xml:space="preserve">White Oak Bayou Local Drainage Study </t>
  </si>
  <si>
    <t xml:space="preserve">Cedar Bayou Local Drainage Study </t>
  </si>
  <si>
    <t xml:space="preserve">Addicks Reservoir Local Drainage Study </t>
  </si>
  <si>
    <t xml:space="preserve">Buffalo Bayou Local Drainage Study </t>
  </si>
  <si>
    <t xml:space="preserve">Barker Reservoir Local Drainage Study </t>
  </si>
  <si>
    <t xml:space="preserve">Spring Creek Local Drainage Study </t>
  </si>
  <si>
    <t>Further refine the DB Alt. 2 in the LCCDBFMP (2021), including alternative analysis to McFarland Detention Basin, W Cemetery Rd. Detention Basin, Hilton Detention Basin, Magnolia Bayou &amp; Borden Gully Detention Basins, and Diversion Channel at Desel Dr..</t>
  </si>
  <si>
    <t>Study to determine flood extents, in Brazoria County, of recent hurricane disasters, by analyzing the post event aerial imagery through a GIS image classification process, and compare the flood extent area to other sources, such as LIDAR.</t>
  </si>
  <si>
    <t xml:space="preserve">Further study for all participating jurisdiction to update dam and levee failure inundation maps, and update floodplain and floodway maps throughout the county. The updated maps will also be made available to the public. </t>
  </si>
  <si>
    <t>Study to determine flood risk reduction potential of clearing obstacles, widen and reshape ditches, and upgrade culverts to restore adequate drainage to mitigate flooding throughout all participating jurisdictions.</t>
  </si>
  <si>
    <t>Study of possbile Flora Street drainage improvements: widen and reshape ditches, and upgrade culverts to restore adequate drainage to mitigate flooding in Manvel neighborhoods.</t>
  </si>
  <si>
    <t xml:space="preserve">Further study required to assess alternatives to restore drainage and mitigate flooding throughout the county. </t>
  </si>
  <si>
    <t xml:space="preserve">Further study and FMP developement required to assess alternatives to restore drainage and mitigate flooding throughout the City of Hillcrest Village. </t>
  </si>
  <si>
    <t>Elevate coastal roads to better protect public during evacuation and to protect the roads from flood damage, where feasible.</t>
  </si>
  <si>
    <t xml:space="preserve">Conduct an engineering assessment to establish proper drainage for 24 Homes located in the high risk flood Zone. </t>
  </si>
  <si>
    <t>Study by each jurisdiction to update their dam and levee failure inundation maps to identify the probability and impact of a dam and levee failures.</t>
  </si>
  <si>
    <t>Further study of proposed Tiki Drive bridge modifications.</t>
  </si>
  <si>
    <t>Storm sewer system evaluation to determine reconstruction/upgrade needs to increase water flow.</t>
  </si>
  <si>
    <t>Study to update city floodplain maps and develop flood mitigation plan.</t>
  </si>
  <si>
    <t>Further study and design of modifications along Mary's creek bridge and channel.</t>
  </si>
  <si>
    <t>Further study of proposed slope paving (concrete lining) improvements.</t>
  </si>
  <si>
    <t>Further study of component of 1993 master Drainage Plan Phase 1. Initial phase of project completed in 2005. Upsizing storm sewer system to reduce potential flooding. Include Atlas 14 rainfalls.</t>
  </si>
  <si>
    <t>Further study of component of 2004 TXDOT study to include Atlas 14 rainfalls.</t>
  </si>
  <si>
    <t>Study of area to identify problem areas and recommend flood mitigation alternatives that consider detention ponds &amp; widening drainage systems.</t>
  </si>
  <si>
    <t>Study to develop drainage improvement program to reduce standing water and runoff, and reduce minor flooding for residents located in District No. 12.</t>
  </si>
  <si>
    <t>Further study of proposed slope paving (concrete lining) improvements. Southwest from SH 3 to the north line of CCISD's Elem. School #25. Pending Funding.</t>
  </si>
  <si>
    <t>Further study to widen drainage systems and increase culvert size to accommodate increased water flows. Coordinate efforts with water district.</t>
  </si>
  <si>
    <t>Further study of component of 2007 Master Drainage Plan to include Atlas 14 rainfall.</t>
  </si>
  <si>
    <t>Establish watershed-based planning and studies to address flood hazards with neighborhing and constituent communities.</t>
  </si>
  <si>
    <t>Dechannelize existing feeder creeks that flow from north to south and improve drainage for strom water runoff.</t>
  </si>
  <si>
    <t>Study of repetitive loss and possbile drainage improvements.</t>
  </si>
  <si>
    <t>Evaluate, Design and construct new bridge over east fork san jacinto river on low water bridge road to reduce flooding.</t>
  </si>
  <si>
    <t>Further study of proposed drainage improvements to stafford oaks.</t>
  </si>
  <si>
    <t>Increase height of existing Levee wall system to withstand a Category 5 storm surge.</t>
  </si>
  <si>
    <t>Evaluate Mitigation Alternatives of Repetitive Flood Claim Properties in Galveston County.</t>
  </si>
  <si>
    <t>Further study of 2,800 ac-ft detention upstream of Pitts road.</t>
  </si>
  <si>
    <t>Plan for Canal Dredging to reduce sediment deposited during storm events. Study to develop and implement canal dredging program.</t>
  </si>
  <si>
    <t>Further study to elevate Bridge road.</t>
  </si>
  <si>
    <t>Further study to determine detention ponds/basin could be solution for addressing flood impacts.</t>
  </si>
  <si>
    <t>Further study of proposed city of cleveland drainage improvements.</t>
  </si>
  <si>
    <t xml:space="preserve">Planning, H&amp;H studies, design, environmental review, and barrier removal for the 98.6 miles of the San Jacinto Watershed and Tributary Barrier and Flood Mitigation-East County project area. </t>
  </si>
  <si>
    <t>Study to develop a BCR and elevate project to a FMP.  Further study of channel improvements from partnership project to restore channel conveyance, evaluated including Atlas 14 rainfall</t>
  </si>
  <si>
    <t>Further study of channel improvements from partnership project to restore channel conveyanve including Atlas 14 rainfalls.</t>
  </si>
  <si>
    <t>Study and new modeling for moderate to low quality areas and revise the flood maps using the results from the updated modeling.</t>
  </si>
  <si>
    <t>Detailed analysis to be completed for the entire development using detailed storm sewer modeling.</t>
  </si>
  <si>
    <t xml:space="preserve">Full as-built storm sewer intventory survey and a full drainage study recommended. </t>
  </si>
  <si>
    <t>Conduct planning study to produce a Master Drainage Plan for the City of Bellaire, identifying and developing specific flood-related capital improvements and implementation plans necessary to acheive a desired level of service / flood protection.</t>
  </si>
  <si>
    <t>Project would be a drainage model building off the recently completed CoLC 2-D Drainage Model and expand this model in the City's subdivisions and neighborhoods. It would be intended for this to be done in phases with areas where FEMA has had a high conce</t>
  </si>
  <si>
    <t>Study to develop refine Master Drainage Plan and Projects using future and existing land use and flood/storm water drainage needs including Atlas 14 rainfall.</t>
  </si>
  <si>
    <t>County wide study to produce flood mappping updates including Atlas 14 rainfall.</t>
  </si>
  <si>
    <t>Develop BCA to become a FMP. This project is part of the South Mayde Creek Plan that could reduce the risk of flooding for more than 70 homes and reduce the rainfall event by more than 340 acres in a pre-Atlas 1% rainfall event.</t>
  </si>
  <si>
    <t>Develop BCA to become a FMP. Project would provide additional stormwater detention in support of flood damage reduction and could reduce the risk of flooding for approximately 30 multi-family structures in Addicks Reservoir Watershed.</t>
  </si>
  <si>
    <t>Study to develop a Cost Benefit Analysis and elevate the project to a FMP. To achieve this goal, the key features of improvments are to rehabilitate roadside swales, build new storm sewers and improve the outfall drainage conditions.</t>
  </si>
  <si>
    <t>Study to develop a Benefit Cost Analysis needed for this project to become a FMP. Channel modifications along B115-00-00 requires expansion of B500-04-00 and new detention property.</t>
  </si>
  <si>
    <t>Develop BCA to become a FMP. Priority ranking #1, 0.5 mile upstream along Jackson Bayou identified to fulfill mitigation efforts. Culvert upsizing recommended at First Street. Improvements produced need or 32.4 acre-feet of detention.</t>
  </si>
  <si>
    <t>Study to develop a Benefit Cost Analysis needed for this project to become a FMP.  Conveyance improvements for B106-00-00 channel, including detention/mitigation storage.</t>
  </si>
  <si>
    <t xml:space="preserve">Study to develop a BCR required for this project to become a FMP. Alt-6 Detention basin and channel widening near Strawberry Road on left bank of Vince Bayou. </t>
  </si>
  <si>
    <t>Study to develop a Benefit Cost Analysis needed for this project to become a FMP. Right-of-way acquisition, design, and construction of a stormwater detention basin and channel widening near Strawberry Road and Young Street.</t>
  </si>
  <si>
    <t>Study to develop a BCR needed for this project to become a FMP. Pasadena (CIP) Street Lowering (Various). Right-of-way acquisition, Design, and Construction of Stormwaters Detention Basin and construction of Culverts near Pasadena Blvd..</t>
  </si>
  <si>
    <t>Study to develop a Benefit Cost Analysis needed for this project to become a FMP. Right-of-way acquisition, Design, and Construction of Stormwater Detention Basins near Spencer Hwy. and Tulip Street.</t>
  </si>
  <si>
    <t>Study to develop a Benefit Cost Analysis needed for this project to become a FMP. 1.65 Miles of Goose Creek channel modifications (Downstream of IH 10) with proposed detention basin "J".</t>
  </si>
  <si>
    <t>Study to develop a Benefit Cost Analysis needed for this project to become a FMP. 1.00 Mile of Goose Creek channel modifications (Upstream of IH 10) with proposed detention basin "I".</t>
  </si>
  <si>
    <t>Study to develop a Benefit Cost Analysis needed for this project to become a FMP.  Local channel modifications and crossing structure improvements along O117 and O126.</t>
  </si>
  <si>
    <t>Study to develop a BCR required for this project to become a FMP. Channel modifications along J131-01 &amp; storm sewer improvements under Zion Road, reduces sheetflow by providing positive drainage outfall for ~200 ac of land.</t>
  </si>
  <si>
    <t>Study to develop a BCR required for this project to become a FMP. Selective clearing from BNRR to mouth to increase riverine storm water conveyance, maintain tree canopy &amp; veg. diversity, minimize impact on riparian &amp; uplands habitats.</t>
  </si>
  <si>
    <t>Study to develop a Benefit Cost Analysis needed for this project to become a FMP. Proposed 826 acre-feet detention basin located near FM 2920 crossing of Willow Creek.</t>
  </si>
  <si>
    <t>Study to develop a Benefit Cost Analysis needed for this project to become a FMP. Proposed 727 acre-feet detention basin located near Kuykendahl Road crossing of Willow Creek.</t>
  </si>
  <si>
    <t>Study to develop a Benefit Cost Analysis needed for this project to become a FMP. Proposed 1010 acre-feet detention basin located near M121 tributary.</t>
  </si>
  <si>
    <t>Develop BCA to become FMP. Channel deepening from N Broadway St to N Utah St, convert open channel segment to closed conduit w/ 8'x5' concrete boxes b/w N Utah St &amp; Main St, replace concrete pipe w/ dual 8'x5' concrete box culvert outfall to F212.</t>
  </si>
  <si>
    <t>Study to develop a BCA to become FMP. This stormwater detention basin compliments the federal project on White Oak Bayou which will reduce the risk of flooding for 1,800 structures in an Atlas 14 1% rainfall event.</t>
  </si>
  <si>
    <t xml:space="preserve">Develop BCA to become a FMP. Independent of Phase I. Phase II includes addition of Stormwater Detention Basin C, with 80 acre-feet of detention storage w/ 9.5 ft depth &amp; an inlet and outlet structure consisting of a culvert &amp; a weir. </t>
  </si>
  <si>
    <t>Study to develop a Benefit Cost Analysis needed for this project to become a FMP. The project could reduce the risk of flooding for more than 450 structures in an Atlas 14 1% rainfall event.</t>
  </si>
  <si>
    <t>Study to develop a Benefit Cost Analysis needed for this project to become a FMP. The project could reduce the risk of flooding for over 40 structures in an Atlas 14 1% rainfall event.</t>
  </si>
  <si>
    <t>Study to develop a Benefit Cost Analysis needed for this project to become a FMP. Construction of a 25 acre stormwater detention basin.  Estimated construction cost is $10,047,910. This application is requesting $10,000,000.00 of these funds.</t>
  </si>
  <si>
    <t xml:space="preserve">Study to develop a BCR required for this project to become a FMP. The Westador Detention Basin is a proposed detention mitigation project within the Cypress Creek Watershed and located south of Cypress Creek and east and west of K141‐00‐00. </t>
  </si>
  <si>
    <t>Study to develop a Benefit Cost Analysis needed for this project to become a FMP. The Implementation Plan identifies that approximately 14,000 acre-feet of stormwater detention volume across 23 different sites reducing flooding risk.</t>
  </si>
  <si>
    <t>Study to develop a BCR required for this to become a FMP. The Little Cypress Creek Frontier program will reduce the risk of flooding and include detention, sediment control, vegetation management and other flood risk management projects.</t>
  </si>
  <si>
    <t>Study to develop a Benefit Cost Analysis needed for this project to become a FMP. Construction of channel modifications and in-line stormwater detention along O119 to facilitate Harris County drainage improvements in Highland Mobile Estates.</t>
  </si>
  <si>
    <t>Study to develop a Benefit Cost Analysis needed for this project to become a FMP. Secondary option for the recommended alternative with less benefits and project cost.</t>
  </si>
  <si>
    <t>Study to develop a BCR required for this project to become a FMP. To increase the system C116 capacity, Alternative 1 adds capacity to the C116 system trunkline through an additional parallel trunkline, from Dixie Drive to Sims Bayou.</t>
  </si>
  <si>
    <t>Study to develop a BCR required for this project to become a FMP. 2,000 ac-ft proposed Hardy stormwater detention basin and channel conveyance improvements throughout the Green's Bayou Mid-Reach (From  John F. Kennedy Blvd to Veterans Memorial Drive).</t>
  </si>
  <si>
    <t>Study to develop a Benefit Cost Analysis needed for this project to become a FMP. Potential federal funded project, the risk of flooding could be reduced for approximately 100 structures in a pre-Atlas 1% rainfall event.</t>
  </si>
  <si>
    <t>Study to develop a Benefit Cost Analysis needed for this project to become a FMP. Property Acquisition in segment from SH 146 to Galveston Bay  along Cedar Bayou.</t>
  </si>
  <si>
    <t>Study to develop a Benefit Cost Analysis needed for this project to become a FMP. Cedar Bayou Flood Risk Reduction Study - Q130 Channel improvements from Crosby Eastgate Rd. to Q100 Confluence.</t>
  </si>
  <si>
    <t>Study to develop a Benefit Cost Analysis needed for this project to become a FMP. Property Acquisition in segment from IH-10 to SH 146 along Cedar Bayou.</t>
  </si>
  <si>
    <t>Further study to develop &amp; elevate project into a FMP. Previously submitted by the Flood Infrastructure Fund (FIF) but was not approved at the time. Projects included in this application will be updated to include BCA and Atlas 14 rainfall consideration.</t>
  </si>
  <si>
    <t>Study to the the drainage project for the City of Tomball is comprised of building storm sewer systems and channel conveyance to enable flood waters to be removed from portions of the city bounded by Holderrieth Road, SH 249, UPRR, and FM 2920.</t>
  </si>
  <si>
    <t>Study to develop a Benefit Cost Analysis needed for this project to become a FMP. Cedar Bayou channel improvements from US 90 to Confluence with Q100.</t>
  </si>
  <si>
    <t>Study to develop a Benefit Cost Analysis needed for this project to become a FMP. Cedar Bayou channel improvements from US 90 to FM 1942.</t>
  </si>
  <si>
    <t>Study to develop a Benefit Cost Analysis needed for this project to become a FMP. Cedar Bayou channel improvements upstream of FM 1960.</t>
  </si>
  <si>
    <t>Study to develop a Benefit Cost Analysis needed for these projects to become a FMP. The "E116-00-00 Flood Reduction Feasibilty Study" was completed in March 2022 and provides a decrease riverine and urban flood risk in the area.</t>
  </si>
  <si>
    <t>Develop BCA to become a FMP. This project could reduce the risk of flooding for over 210 structures and could reduce the 1% rainfall event for over 170 acres as part of the Halls Ahead Bond Implementation Program.</t>
  </si>
  <si>
    <t>This project provides for the design and construction of flood mitigation improvements including detention basins along P118-23-00 and concrete lining P118-23-02.  (2018 Bond Project C-26 &amp; C-27)</t>
  </si>
  <si>
    <t>Study to develop a Cost Benefit Analysis and elevate the project to a FMP. Carpenters Bayou (N100-00-00) channel conveyance improvements.</t>
  </si>
  <si>
    <t>Develop BCA to become a FMP. Provides additional stormwater detention in support of flood damage reduction as part of the Halls Ahead Bond Implementation Program. The project will be a partnership with the City of Houston.</t>
  </si>
  <si>
    <t>Study to develop a Benefit Cost Analysis needed for this project to become a FMP. Diversion channel expansion for Gellhorn Drive flood reductions.</t>
  </si>
  <si>
    <t>Study to develop a Benefit Cost Analysis needed for this project to become a FMP. Denver Harbor drainage system improvements.</t>
  </si>
  <si>
    <t>Study to develop a Benefit Cost Analysis needed for this project to become a FMP. Construction of channel bypass to provide Luce main stem upstream and local overland flooding relief.</t>
  </si>
  <si>
    <t>Study to develop a Benefit Cost Analysis needed for this project to become a FMP. Construction of channel improvements along Luce main stem.</t>
  </si>
  <si>
    <t>Study to develop a Benefit Cost Analysis needed for this project to become a FMP. Construction of regional detention upstream of Luce Bayou, including acquiring open land north of Harris County.</t>
  </si>
  <si>
    <t>This unfunded CDBG-MIT application involves installing various storm sewer infrastructure in the Fifth Ward and Market Square areas within the City of Houston.</t>
  </si>
  <si>
    <t xml:space="preserve">The project includes storm sewer improvements on nearly every street in the Pleasantville neighborhood to improve conveyance capacity and construction of a detention basin. </t>
  </si>
  <si>
    <t>Develop BCA to become a FMP. ROW acquisition, design, and construction of 39 ac stormwater detention basin holding 500 ac-ft near FM 528; Additional solutions include buyouts, improving channel conveyance, and tributary detention.</t>
  </si>
  <si>
    <t>Develop BCA to become a FMP. Project identified in Clear Creek Federal Project study for flood management but did not yield high enough cost benefit ratio for Federal funding. Therefore, Harris and Galveston County have decided to fund this effort.</t>
  </si>
  <si>
    <t xml:space="preserve">Study to further this project and develop an FMP. This CDBG-MIT application involves the installation and construction of various storm sewer and detention infrastructure. </t>
  </si>
  <si>
    <t xml:space="preserve">Further study to develop this project into a FMP. This CDBG-MIT application involves the installation and construction of various storm sewer and detention infrastructure. </t>
  </si>
  <si>
    <t xml:space="preserve">The project includes improvements to storm sewer, roadside ditch systems, culverts, sewer inlets, and the construction of detention basins. </t>
  </si>
  <si>
    <t>Develop a benefits cost analysis in support of this project identied in the City of Conroe Master Drainage Plan.</t>
  </si>
  <si>
    <t xml:space="preserve">Further study to develop a BCA required to elevate project to FMP. The project is to reduce flooding in the Problem Area #5 identified by the Carpenters Bayou Watershed Planning Project Report, 2021. </t>
  </si>
  <si>
    <t>Study to develop a BCR and other data needed to elevate project to a FMP. FIF application information unavailable.</t>
  </si>
  <si>
    <t>Further study to develop this project into a FMP. FIF application information unavailable.</t>
  </si>
  <si>
    <t>Includes new storm sewer trunk systems on major thoroughfares &amp; new or improved neighborhood storm sewer systems. Will also require construction of detention basins to mitigate the proposed improvements.</t>
  </si>
  <si>
    <t xml:space="preserve">Perform engineering services to develop and advance a flood risk reduction project in the Newcastle/Kilmarnock area, servicing the eastern part of the City of Bellaire. </t>
  </si>
  <si>
    <t xml:space="preserve">Perform engineering services to develop and advance a flood risk reduction project in the Newcastle area, servicing the east-central part of the City of Bellaire. </t>
  </si>
  <si>
    <t xml:space="preserve">Perform engineering services to develop and advance a flood risk reduction project in the South Rice area, servicing the west-central part of the City of Bellaire. </t>
  </si>
  <si>
    <t xml:space="preserve">Perform preliminary engineering services to develop and advance a flood risk reduction project in the Chimney Rock area, servicing the western part of the City of Bellaire. </t>
  </si>
  <si>
    <t xml:space="preserve">The main objective of this study is to analyze local subdivision drainage of repetitive loss and high flood risks neighborhoods to produce flood mitigation projects in Willow Creek watershed. </t>
  </si>
  <si>
    <t xml:space="preserve">The main objective of this study is to analyze local subdivision drainage of repetitive loss and high flood risks neighborhoods to produce flood mitigation projects in Luce Bayou watershed. </t>
  </si>
  <si>
    <t xml:space="preserve">The main objective of this study is to analyze local subdivision drainage of repetitive loss and high flood risks neighborhoods to produce flood mitigation projects in Barker Reservoir watershed. </t>
  </si>
  <si>
    <t xml:space="preserve">The main objective of this study is to analyze local subdivision drainage of repetitive loss and high flood risks neighborhoods to produce flood mitigation projects in Brays Bayou watershed. </t>
  </si>
  <si>
    <t xml:space="preserve">The main objective of this study is to analyze local subdivision drainage of repetitive loss and high flood risks neighborhoods to produce flood mitigation projects in Spring Creek watershed. </t>
  </si>
  <si>
    <t xml:space="preserve">Project includes analysis to bring the existing storm sewer into compliance with updated drainage criteria along with the evaluation and design of a pump station. </t>
  </si>
  <si>
    <t xml:space="preserve">Project would look at Magnolia Creek and Cedar Gully downstream of FM 518 and all work would be above the ordinary high water mark. Scope of work includes the removal of vegetation and/or Desnagging of the channels. </t>
  </si>
  <si>
    <t xml:space="preserve">PER to further study and design the incorporation of additional mitigation volume and SWQ features in the existing Cole Crossing detention pond along Cypress Creek. </t>
  </si>
  <si>
    <t xml:space="preserve">Harris, Montgomery </t>
  </si>
  <si>
    <t>12040101, 12040104, 12040203</t>
  </si>
  <si>
    <t>12030203, 12040203</t>
  </si>
  <si>
    <t>12020003, 12090402, 12020007, 12030203, 12040101, 12040104, 12090401, 12040203, 12070104, 12040202, 12040204, 12040205, 12010005, 12040201</t>
  </si>
  <si>
    <t>12040101, 12040102, 12040103, 12040104, 12040203</t>
  </si>
  <si>
    <t>12030202, 12040101, 12040103</t>
  </si>
  <si>
    <t>06000107,06000109,06000106</t>
  </si>
  <si>
    <t>999999</t>
  </si>
  <si>
    <t>06000108,06000107,06000109,06000110</t>
  </si>
  <si>
    <t>06000084,06000083</t>
  </si>
  <si>
    <t>06000108,06000107,06000109,06000110,06000106</t>
  </si>
  <si>
    <t>06000025,06000096</t>
  </si>
  <si>
    <t>06000031,06000030,06000037,06000042,06000041,06000044</t>
  </si>
  <si>
    <t>06000098,06000106</t>
  </si>
  <si>
    <t>06000108,06000107,06000109,06000106</t>
  </si>
  <si>
    <t>06000103,06000102,06000104,06000105</t>
  </si>
  <si>
    <t>06000107,06000106</t>
  </si>
  <si>
    <t>06000027,06000028,06000036,06000026,06000033,06000034,06000035,06000037,06000039,06000038,06000072,06000073,06000071,06000077</t>
  </si>
  <si>
    <t>06000056,06000053,06000054,06000060,06000070,06000058,06000059,06000057,06000069,06000102,06000101,06000100,06000099</t>
  </si>
  <si>
    <t>06000028,06000072,06000073,06000074,06000071,06000077</t>
  </si>
  <si>
    <t>06000108,06000107</t>
  </si>
  <si>
    <t>06000053,06000054,06000056,06000057,06000058,06000059,06000060,06000069,06000070,06000099,06000100,06000101,06000102</t>
  </si>
  <si>
    <t>06000056,06000069</t>
  </si>
  <si>
    <t>06000035,06000038</t>
  </si>
  <si>
    <t>06000056,06000053,06000054,06000058,06000057,06000069</t>
  </si>
  <si>
    <t>06000083,06000085,06000109</t>
  </si>
  <si>
    <t>06000070,06000069</t>
  </si>
  <si>
    <t>06000097,06000098,06000096,06000103,06000102,06000104</t>
  </si>
  <si>
    <t>06000025,06000091,06000095,06000097,06000094,06000092,06000096</t>
  </si>
  <si>
    <t>06000028,06000072,06000076,06000074,06000075,06000079,06000071,06000077,06000080,06000078</t>
  </si>
  <si>
    <t>06000028,06000072,06000073,06000074,06000071,06000077,06000080,06000083</t>
  </si>
  <si>
    <t>06000095,06000084,06000074,06000082,06000079,06000077,06000080,06000081,06000083,06000093</t>
  </si>
  <si>
    <t>06000095,06000084,06000082,06000080,06000083,06000086</t>
  </si>
  <si>
    <t>06000027,06000028,06000029,06000031,06000026,06000030,06000032,06000033,06000042,06000044,06000045,06000087,06000072,06000075,06000071,06000077,06000078,06000088,06000089</t>
  </si>
  <si>
    <t>06000095,06000090,06000092,06000081,06000093</t>
  </si>
  <si>
    <t>06000095,06000084,06000086,06000085,06000109,06000106</t>
  </si>
  <si>
    <t>06000029,06000031,06000087,06000082,06000079,06000090,06000080,06000081,06000078,06000093</t>
  </si>
  <si>
    <t>06000073,06000074,06000080,06000083</t>
  </si>
  <si>
    <t>06000079,06000078</t>
  </si>
  <si>
    <t>06000029,06000030,06000042</t>
  </si>
  <si>
    <t>06000029,06000030,06000037</t>
  </si>
  <si>
    <t>06000029,06000031,06000030</t>
  </si>
  <si>
    <t>06000095,06000094,06000092</t>
  </si>
  <si>
    <t>06000072,06000074,06000077,06000080</t>
  </si>
  <si>
    <t>06000082,06000080</t>
  </si>
  <si>
    <t>06000097,06000098,06000103,06000104,06000105</t>
  </si>
  <si>
    <t>06000022,06000047,06000049</t>
  </si>
  <si>
    <t>06000102,06000101,06000100,06000099</t>
  </si>
  <si>
    <t>06000095,06000098,06000106</t>
  </si>
  <si>
    <t>06000095,06000093</t>
  </si>
  <si>
    <t>06000024,06000045,06000088</t>
  </si>
  <si>
    <t>06000072,06000073,06000074,06000071,06000077</t>
  </si>
  <si>
    <t>06000036,06000039,06000040</t>
  </si>
  <si>
    <t>06000103,06000102</t>
  </si>
  <si>
    <t>06000023,06000044</t>
  </si>
  <si>
    <t>06000095,06000086,06000106</t>
  </si>
  <si>
    <t>06000054,06000070</t>
  </si>
  <si>
    <t>06000021,06000023,06000043,06000044</t>
  </si>
  <si>
    <t>06000095,06000086</t>
  </si>
  <si>
    <t>06000054,06000070,06000069</t>
  </si>
  <si>
    <t>06000036,06000040</t>
  </si>
  <si>
    <t>06000031,06000037,06000042,06000041</t>
  </si>
  <si>
    <t>06000026,06000030,06000033</t>
  </si>
  <si>
    <t>06000022,06000020,06000008,06000009,06000047,06000046</t>
  </si>
  <si>
    <t>06000050,06000054</t>
  </si>
  <si>
    <t>06000056,06000053,06000051,06000052,06000063,06000065,06000057,06000061,06000062,06000064,06000066,06000069,06000067,06000068</t>
  </si>
  <si>
    <t>06000072,06000076,06000074,06000077,06000080</t>
  </si>
  <si>
    <t>06000075,06000076</t>
  </si>
  <si>
    <t>06000076,06000074,06000077,06000080</t>
  </si>
  <si>
    <t>06000072,06000073,06000074,06000071,06000083</t>
  </si>
  <si>
    <t>06000086,06000095,06000106</t>
  </si>
  <si>
    <t>06000079,06000080</t>
  </si>
  <si>
    <t>06000094,06000092</t>
  </si>
  <si>
    <t>06000097,06000098</t>
  </si>
  <si>
    <t>06000037,06000041,06000042</t>
  </si>
  <si>
    <t>06000031,06000041,06000042,06000044</t>
  </si>
  <si>
    <t>06000029,06000031,06000087,06000079,06000090,06000080,06000081,06000078</t>
  </si>
  <si>
    <t>06000031,06000032,06000042,06000044,06000045,06000087,06000088,06000089</t>
  </si>
  <si>
    <t>06000091,06000087,06000079,06000090,06000092,06000081,06000089,06000093</t>
  </si>
  <si>
    <t>06000029,06000031,06000030,06000032,06000042,06000045,06000087,06000075,06000078,06000088</t>
  </si>
  <si>
    <t>06000028,06000029,06000031,06000026,06000030,06000037,06000042</t>
  </si>
  <si>
    <t>06000024,06000055</t>
  </si>
  <si>
    <t>06000024,06000055,06000070</t>
  </si>
  <si>
    <t>06000097,06000102</t>
  </si>
  <si>
    <t>06000025,06000024,06000031,06000032,06000091,06000095,06000087,06000094,06000079,06000090,06000092,06000078,06000088,06000089,06000093</t>
  </si>
  <si>
    <t>06000090,06000089</t>
  </si>
  <si>
    <t>06000098,06000104,06000105</t>
  </si>
  <si>
    <t>06000060,06000097,06000098,06000096,06000103,06000102,06000101,06000104,06000100,06000105,06000099</t>
  </si>
  <si>
    <t>06000098,06000103,06000104</t>
  </si>
  <si>
    <t>06000079,06000081</t>
  </si>
  <si>
    <t>06000092,06000093</t>
  </si>
  <si>
    <t>06000025,06000024,06000060,06000070,06000096,06000101,06000100</t>
  </si>
  <si>
    <t>06000106,06000107,06000109</t>
  </si>
  <si>
    <t>06000086,06000085,06000107,06000109,06000106</t>
  </si>
  <si>
    <t>06000090,06000081</t>
  </si>
  <si>
    <t>06000024,06000060,06000070</t>
  </si>
  <si>
    <t>06000022,06000020,06000021</t>
  </si>
  <si>
    <t>06000022,06000020,06000021,06000024,06000023,06000044,06000055,06000047,06000053,06000049,06000048,06000050,06000051,06000052,06000054,06000070,06000069</t>
  </si>
  <si>
    <t>06000091,06000090,06000092</t>
  </si>
  <si>
    <t>06000084,06000086,06000085,06000106</t>
  </si>
  <si>
    <t>06000083, 06000084, 06000085, 06000086, 06000095, 06000106, 06000109</t>
  </si>
  <si>
    <t>06000026, 06000027, 06000028, 06000029, 06000030, 06000031, 06000032, 06000033, 06000042, 06000044, 06000045, 06000071, 06000072, 06000075, 06000076, 06000077, 06000078, 06000087, 06000088, 06000089</t>
  </si>
  <si>
    <t>06000029, 06000031, 06000078, 06000079, 06000080, 06000081, 06000082, 06000087, 06000090, 06000093, 06000095</t>
  </si>
  <si>
    <t>06000028, 06000029, 06000071, 06000072, 06000074, 06000075, 06000076, 06000077, 06000078, 06000079, 06000080</t>
  </si>
  <si>
    <t>06000026, 06000028, 06000029, 06000030, 06000031, 06000033, 06000037, 06000042</t>
  </si>
  <si>
    <t/>
  </si>
  <si>
    <t>West Brazoria County Drainage District, Brazoria, Alvin, Galveston</t>
  </si>
  <si>
    <t>Fort Bend, Stafford, Harris</t>
  </si>
  <si>
    <t>Galveston, Galveston</t>
  </si>
  <si>
    <t>Bellaire, Harris County Flood Control District, Harris</t>
  </si>
  <si>
    <t>Harris, Harris County Flood Control District, Galveston</t>
  </si>
  <si>
    <t>Shoreacres, Harris County Flood Control District, Harris</t>
  </si>
  <si>
    <t>Brazos River Authority, West Brazoria County Drainage District, Brazoria, Gulf Coast Protection District</t>
  </si>
  <si>
    <t>West Brazoria County Drainage District, Brazoria, Alvin</t>
  </si>
  <si>
    <t>West Brazoria County Drainage District, Brazoria, Manvel</t>
  </si>
  <si>
    <t>Gulf Coast Protection District, Chambers, Liberty County Water Control District 1</t>
  </si>
  <si>
    <t>Chambers, Trinity River Authority of Texas, Liberty County Water Control District 1</t>
  </si>
  <si>
    <t>West Brazoria County Drainage District, Brazoria, Manvel, Iowa Colony</t>
  </si>
  <si>
    <t>Brazoria, Manvel, Fort Bend, Arcola, Iowa Colony, West Brazoria County Drainage District</t>
  </si>
  <si>
    <t>West Brazoria County Drainage District, Brazoria, Iowa Colony</t>
  </si>
  <si>
    <t>West Brazoria County Drainage District, Brazoria, Pearland, Manvel</t>
  </si>
  <si>
    <t>Brazoria, Pearland, Friendswood, Galveston, West Brazoria County Drainage District</t>
  </si>
  <si>
    <t>West Brazoria County Drainage District, Brazoria, Pearland</t>
  </si>
  <si>
    <t>Brookside Village, West Brazoria County Drainage District, Brazoria, Pearland</t>
  </si>
  <si>
    <t>Brazoria, Pearland, Manvel, Fort Bend, West Brazoria County Drainage District</t>
  </si>
  <si>
    <t>Houston, Fort Bend, Missouri City</t>
  </si>
  <si>
    <t>Hillcrest Village, West Brazoria County Drainage District, Brazoria</t>
  </si>
  <si>
    <t>Mont Belvieu, Baytown, Chambers, Liberty County Water Control District 1</t>
  </si>
  <si>
    <t>West Brazoria County Drainage District, Brazoria, Gulf Coast Protection District</t>
  </si>
  <si>
    <t>Tiki Island, Galveston</t>
  </si>
  <si>
    <t>Brazos River Authority, Houston, San Jacinto River Authority, Waller, Waller, Katy, Prairie View, Gulf Coast Protection District</t>
  </si>
  <si>
    <t>Mont Belvieu, Liberty, Cleveland, Plum Grove, North Cleveland, Dayton, Liberty County Water Control District 1</t>
  </si>
  <si>
    <t>Bayou Vista, Galveston</t>
  </si>
  <si>
    <t>Waller, Fort Bend, Katy, Harris, Harris County Flood Control District</t>
  </si>
  <si>
    <t>New Waverly, Walker</t>
  </si>
  <si>
    <t>La Marque, Galveston</t>
  </si>
  <si>
    <t>League City, Harris, Galveston</t>
  </si>
  <si>
    <t>Friendswood, Harris, Harris County Flood Control District, Galveston</t>
  </si>
  <si>
    <t>Santa Fe, Galveston</t>
  </si>
  <si>
    <t>Plum Grove, Liberty</t>
  </si>
  <si>
    <t>League City, Harris, Harris County Flood Control District, Galveston</t>
  </si>
  <si>
    <t>Galveston, Galveston County Consolidated Drainage District, Gulf Coast Waste Disposal Authority, Houston-Galveston Area Council, Gulf Coast Water Authority, Gulf Coast Protection District</t>
  </si>
  <si>
    <t>League City, Kemah, Seabrook, Tiki Island, Friendswood, Texas City, Santa Fe, La Marque, Hitchcock, Bayou Vista, Galveston, Nassau Bay, Clear Lake Shores, Jamaica Beach, Dickinson</t>
  </si>
  <si>
    <t>Grimes, Todd Mission, Plantersville</t>
  </si>
  <si>
    <t>Kemah, Chambers, Galveston</t>
  </si>
  <si>
    <t>Clear Lake Shores, Galveston</t>
  </si>
  <si>
    <t>Mont Belvieu, Liberty, Cleveland, Plum Grove, North Cleveland, Dayton, Gulf Coast Protection District, Liberty County Water Control District 1</t>
  </si>
  <si>
    <t>Houston, Waller, Prairie View, Katy, Waller</t>
  </si>
  <si>
    <t>New Waverly, Walker, Willis</t>
  </si>
  <si>
    <t>Trinity River Authority of Texas, Liberty, San Jacinto River Authority, Gulf Coast Protection District, Liberty County Water Control District 1</t>
  </si>
  <si>
    <t>Kemah, Galveston</t>
  </si>
  <si>
    <t>North Cleveland, Liberty</t>
  </si>
  <si>
    <t>Grimes, Todd Mission</t>
  </si>
  <si>
    <t>Jamaica Beach, Galveston</t>
  </si>
  <si>
    <t>League City, Kemah, Seabrook, Tiki Island, Friendswood, Texas City, Santa Fe, Galveston, Nassau Bay, Hitchcock, La Marque, Bayou Vista, Galveston, Clear Lake Shores, Jamaica Beach, Dickinson</t>
  </si>
  <si>
    <t>Waller, Harris County Flood Control District, Katy</t>
  </si>
  <si>
    <t>Liberty, Cleveland, Montgomery, San Jacinto</t>
  </si>
  <si>
    <t>Huntsville, New Waverly, Walker</t>
  </si>
  <si>
    <t>Stafford, Fort Bend, Harris County Flood Control District, Harris</t>
  </si>
  <si>
    <t>Houston, Liberty, Montgomery, Harris, Harris County Flood Control District</t>
  </si>
  <si>
    <t>Houston, Harris County Flood Control District, Harris, Montgomery</t>
  </si>
  <si>
    <t>Dayton, Liberty, Liberty County Water Control District 1</t>
  </si>
  <si>
    <t>Houston, Hilshire Village, San Jacinto River Authority, Spring Valley Village, Fort Bend, Bunker Hill Village, Hedwig Village, Harris, Harris County Flood Control District, Piney Point Village</t>
  </si>
  <si>
    <t>Houston, Southside Place, San Jacinto River Authority, Meadows Place, Fort Bend, Missouri City, Stafford, West University Place, Harris, Bellaire, Sugar Land, Harris County Flood Control District</t>
  </si>
  <si>
    <t>Houston, San Jacinto River Authority, Pasadena, Fort Bend, Missouri City, Stafford, Brazos Bend Water Authority, Harris, South Houston, Harris County Flood Control District</t>
  </si>
  <si>
    <t>Houston, Southside Place, West University Place, Harris, Harris County Flood Control District</t>
  </si>
  <si>
    <t>Houston, Fort Bend, Harris County Flood Control District, Harris</t>
  </si>
  <si>
    <t>Montgomery, Montgomery County Drainage District 9, Conroe, San Jacinto River Authority</t>
  </si>
  <si>
    <t>Arcola, Fort Bend</t>
  </si>
  <si>
    <t>Chambers, Baytown, Harris, Harris County Flood Control District</t>
  </si>
  <si>
    <t>Chambers, Beach City</t>
  </si>
  <si>
    <t>Brookside Village, West Brazoria County Drainage District, Brazoria</t>
  </si>
  <si>
    <t>Harris County Flood Control District, Harris, Bunker Hill Village</t>
  </si>
  <si>
    <t>Harris, Galveston, Clear Lake Shores, Harris County Flood Control District</t>
  </si>
  <si>
    <t>Cleveland, Liberty</t>
  </si>
  <si>
    <t>San Jacinto, Coldspring</t>
  </si>
  <si>
    <t>Montgomery, Cut and Shoot</t>
  </si>
  <si>
    <t>Deer Park, Harris County Flood Control District, Harris</t>
  </si>
  <si>
    <t>El Lago, Harris</t>
  </si>
  <si>
    <t>Fulshear, Fort Bend</t>
  </si>
  <si>
    <t>Galena Park, Harris County Flood Control District, Harris</t>
  </si>
  <si>
    <t>Hedwig Village, Harris County Flood Control District, Harris</t>
  </si>
  <si>
    <t>West Brazoria County Drainage District, Brazoria, Hitchcock, Galveston</t>
  </si>
  <si>
    <t>Humble, Harris County Flood Control District, Harris</t>
  </si>
  <si>
    <t>Hilshire Village, Harris County Flood Control District, Harris</t>
  </si>
  <si>
    <t>Huntsville, Walker</t>
  </si>
  <si>
    <t>Jacinto City, Harris</t>
  </si>
  <si>
    <t>Harris County Flood Control District, Harris, Jersey Village</t>
  </si>
  <si>
    <t>West Brazoria County Drainage District, Brazoria, Liverpool</t>
  </si>
  <si>
    <t>Montgomery, Magnolia</t>
  </si>
  <si>
    <t>Meadows Place, Fort Bend</t>
  </si>
  <si>
    <t>Fort Bend, Missouri City</t>
  </si>
  <si>
    <t>Mont Belvieu, Chambers, Liberty County Water Control District 1</t>
  </si>
  <si>
    <t>Montgomery, Montgomery</t>
  </si>
  <si>
    <t>Morgan's Point, Harris County Flood Control District, Harris</t>
  </si>
  <si>
    <t>Nassau Bay, Harris, Harris County Flood Control District, Galveston</t>
  </si>
  <si>
    <t>Montgomery, Panorama Village</t>
  </si>
  <si>
    <t>Pasadena, Harris County Flood Control District, Harris</t>
  </si>
  <si>
    <t>Piney Point Village, Harris County Flood Control District, Harris</t>
  </si>
  <si>
    <t>Grimes, Plantersville</t>
  </si>
  <si>
    <t>Waller, Prairie View</t>
  </si>
  <si>
    <t>Seabrook, Chambers, Harris, Galveston, Harris County Flood Control District</t>
  </si>
  <si>
    <t>South Houston, Harris County Flood Control District, Harris</t>
  </si>
  <si>
    <t>Southside Place, Harris</t>
  </si>
  <si>
    <t>Splendora, Montgomery</t>
  </si>
  <si>
    <t>Spring Valley Village, Harris County Flood Control District, Harris</t>
  </si>
  <si>
    <t>Sugar Land, Fort Bend</t>
  </si>
  <si>
    <t>Taylor Lake Village, Harris County Flood Control District, Harris</t>
  </si>
  <si>
    <t>Chambers, Texas City, Galveston</t>
  </si>
  <si>
    <t>Tomball, Harris County Flood Control District, Harris</t>
  </si>
  <si>
    <t>Waller, Waller</t>
  </si>
  <si>
    <t>Webster, Harris County Flood Control District, Harris</t>
  </si>
  <si>
    <t>West University Place, Harris County Flood Control District, Harris</t>
  </si>
  <si>
    <t>Montgomery, Willis</t>
  </si>
  <si>
    <t>Montgomery, Woodbranch Village</t>
  </si>
  <si>
    <t>Woodloch, Montgomery</t>
  </si>
  <si>
    <t>Brookside Village, Hillcrest Village, Brazoria, Pearland, Alvin, Manvel, Liverpool, Hitchcock, Iowa Colony, West Brazoria County Drainage District</t>
  </si>
  <si>
    <t>Seabrook, Mont Belvieu, Chambers, Morgan's Point, Pasadena, Texas City, Shoreacres, Baytown, Beach City, Kemah, Liberty County Water Control District 1</t>
  </si>
  <si>
    <t>Splendora, Houston, Magnolia, Woodloch, Conroe, Cut and Shoot, Shenandoah, Cleveland, Montgomery, Stagecoach, Patton Village, Roman Forest, Tomball, Oak Ridge North, Panorama Village, Montgomery County Drainage District 9</t>
  </si>
  <si>
    <t>Prairie View, Houston, Waller, Katy</t>
  </si>
  <si>
    <t>Waller, Fort Bend, Harris County Flood Control District, Harris</t>
  </si>
  <si>
    <t>La Porte, Pasadena, Harris County Flood Control District, Harris</t>
  </si>
  <si>
    <t>Fort Bend, Harris County Flood Control District, Harris</t>
  </si>
  <si>
    <t>La Porte, Morgan's Point, Harris County Flood Control District, Harris</t>
  </si>
  <si>
    <t>Seabrook, Pasadena, Harris County Flood Control District, Harris</t>
  </si>
  <si>
    <t>Harris, Harris County Flood Control District, Chambers</t>
  </si>
  <si>
    <t>Liberty, Harris, Harris County Flood Control District, Chambers</t>
  </si>
  <si>
    <t>Pasadena, Harris County Flood Control District, Harris, Liberty County Water Control District 1</t>
  </si>
  <si>
    <t>Liberty, Harris County Flood Control District, Harris</t>
  </si>
  <si>
    <t>Liberty, Harris County Flood Control District, Harris, Liberty County Water Control District 1</t>
  </si>
  <si>
    <t>Friendswood, Harris County Flood Control District, Harris</t>
  </si>
  <si>
    <t>Southside Place, Harris County Flood Control District, Harris</t>
  </si>
  <si>
    <t>North Harris County Regional Water Authority, Harris County Flood Control District, San Jacinto River Authority, Liberty County Water Control District 1</t>
  </si>
  <si>
    <t>Houston, Waller, Jersey Village, Prairie View, Harris, Tomball, Humble, Harris County Flood Control District</t>
  </si>
  <si>
    <t>Hillcrest Village, Pearland, Alvin, Manvel, Brazoria, West Brazoria County Drainage District, Liverpool, Hitchcock, Iowa Colony, Brookside Village</t>
  </si>
  <si>
    <t>Montgomery, Panorama Village, Conroe, Willis</t>
  </si>
  <si>
    <t>Montgomery County MUD 83, Montgomery County MUD 84</t>
  </si>
  <si>
    <t>Liberty County Water Control District 1</t>
  </si>
  <si>
    <t>Harris, Waller, Houston, Katy</t>
  </si>
  <si>
    <t>Harris, Houston, Nassau Bay, La Porte, Deer Park, Webster, Pasadena, Taylor Lake Village</t>
  </si>
  <si>
    <t>Fort Bend, Harris, Waller, Houston, Fulshear, Katy</t>
  </si>
  <si>
    <t>Fort Bend, Harris, Sugar Land, Missouri City, Houston, Stafford, Bellaire, Meadows Place, Southside Place, West University Place</t>
  </si>
  <si>
    <t>Fort Bend, Harris, Houston, Hedwig Village, Hilshire Village, Hunters Creek Village, Piney Point Village, Bunker Hill Village, Spring Valley Village</t>
  </si>
  <si>
    <t>Harris, Houston</t>
  </si>
  <si>
    <t>Chambers, Harris, Liberty, Dayton, Baytown, Mont Belvieu</t>
  </si>
  <si>
    <t>Brazoria, Galveston, Fort Bend, Harris, Missouri City, Houston, Alvin, Nassau Bay, Pearland, Clear Lake Shores, Friendswood, La Porte, El Lago, Manvel, Brookside Village, League City</t>
  </si>
  <si>
    <t>Harris, Houston, Humble</t>
  </si>
  <si>
    <t>Harris, Liberty, Dayton, Houston</t>
  </si>
  <si>
    <t>Chambers, Harris, Morgan's Point, La Porte, Pasadena, Seabrook, Shoreacres</t>
  </si>
  <si>
    <t>Chambers, Harris, Liberty, Houston, Baytown, Montgomery, Patton Village, Roman Forest, Shenandoah, Woodbranch Village, Galena Park, Morgan's Point, Oak Ridge North, Plum Grove, La Porte, Deer Park</t>
  </si>
  <si>
    <t>Fort Bend, Harris, Missouri City, Houston, Stafford, South Houston, Pearland, Pasadena</t>
  </si>
  <si>
    <t>Harris, Waller, Grimes, Houston, Montgomery, Shenandoah, Magnolia, Oak Ridge North, Stagecoach, Waller, Plantersville, Conroe, Tomball, Todd Mission, Humble, Spring</t>
  </si>
  <si>
    <t>Harris, Houston, Tomball</t>
  </si>
  <si>
    <t>Harris, Waller, Houston, Prairie View, Waller, Tomball, Spring</t>
  </si>
  <si>
    <t>Harris, Houston, Jersey Village</t>
  </si>
  <si>
    <t>Harris, Baytown</t>
  </si>
  <si>
    <t>Baytown, Harris</t>
  </si>
  <si>
    <t>League City, Galveston</t>
  </si>
  <si>
    <t>Harris County Flood Control District, Houston, Harris</t>
  </si>
  <si>
    <t>Fort Bend, Harris, Waller, Brookshire Katy Drainage District, Houston, Katy</t>
  </si>
  <si>
    <t>Harris, Nassau Bay, La Porte, Houston, Deer Park, Webster, Pasadena, Taylor Lake Village, San Jacinto Region Boundary, Baybrook Management District, Gulf Coast Waste Disposal Authority, NASA Area Management District, Port of Houston Authority, Harris County Flood Control District, Houston-Galveston Area Council, Clear Lake City Water Authority</t>
  </si>
  <si>
    <t>Harris, Houston, San Jacinto Region Boundary, Gulf Coast Waste Disposal Authority, Port of Houston Authority, Harris County Flood Control District, Houston-Galveston Area Council, Harris County MUD 525, Coastal Water Authority, Harris County MUD 19, Crosby MUD, Harris County WCID 70, Newport MUD, Harris County FWSD 58, Harris County MUD 544, Harris County MUD 544</t>
  </si>
  <si>
    <t>Chambers, Harris, Morgan's Point, La Porte, Pasadena, Seabrook, Shoreacres, San Jacinto Region Boundary, Chambers-Liberty Counties Navigation District, Gulf Coast Waste Disposal Authority, Port of Houston Authority, Harris County Flood Control District, Houston-Galveston Area Council, Coastal Water Authority, La Porte Area Water Authority, Trinity River Authority of Texas</t>
  </si>
  <si>
    <t>Harris, Baytown, San Jacinto Region Boundary, Gulf Coast Waste Disposal Authority, Port of Houston Authority, Harris County Flood Control District, Houston-Galveston Area Council, Coastal Water Authority, Lake MUD, Harris County MUD 473, Harris County FWSD 1-B, Harris County MUD 213, Harris County WCID 1, Harris County MUD 459, Baytown Area Water Authority, Harris County FWSD 27</t>
  </si>
  <si>
    <t>Harris, Liberty, Dayton, San Jacinto Region Boundary, San Jacinto River Authority, Liberty County Drainage District, Gulf Coast Waste Disposal Authority, Port of Houston Authority, Harris County Flood Control District, Houston-Galveston Area Council, Harris County MUD 557, Coastal Water Authority, Pine Bough PUD, Harris-Liberty Counties MUD 1, Robin PUD, Harris County MUD 506</t>
  </si>
  <si>
    <t>Harris, Houston, San Jacinto Region Boundary, East Aldine Management District, Greater Northside Management District, Gulf Coast Waste Disposal Authority, Port of Houston Authority, Harris County Flood Control District, Houston-Galveston Area Council, Sunbelt FWSD, Airline Improvement District, Coastal Water Authority, Northwest Park MUD, Forest Hills MUD, Mount Houston Road MUD, Gulf Coast Protection District</t>
  </si>
  <si>
    <t>Liberty, Montgomery, San Jacinto, Walker, Cleveland, Huntsville, North Cleveland, Cut and Shoot, San Jacinto Region Boundary, San Jacinto River Authority, Liberty County Drainage District, Deep East Texas Council of Governments, Houston-Galveston Area Council, East Montgomery County Improvement District, Phelps SUD, Montgomery County MUD 38</t>
  </si>
  <si>
    <t>Feasibility Study of Cole Creek Stormwater detention basin - E517-01-00 to define flood risks and mitigation alternatives</t>
  </si>
  <si>
    <t>Feasibility Study of Trace Stormwater Detention Basin - K500-Future Project to define flood risks and mitgation alternatives</t>
  </si>
  <si>
    <t>Cedar Bayou Overflow and Channel Diversion Study for defining flood risk ad mitigation alternative</t>
  </si>
  <si>
    <t>Study crossings in the Sand Creek - Caney Creek sub-watershed (including CR 215, South Oaks Drive, CR 309, CR 208, CR 207, CR 209, CR 206, CR 313, CR 204, and CR 333) and identify projects to improve undersized culverts and low water crossings.</t>
  </si>
  <si>
    <t>06000001, 06000011, 06000012, 06000015</t>
  </si>
  <si>
    <t>06000001, 06000010, 06000015</t>
  </si>
  <si>
    <t>06000001, 06000007, 06000010, 06000015</t>
  </si>
  <si>
    <t>06000001, 06000010</t>
  </si>
  <si>
    <t>06000010,  06000015</t>
  </si>
  <si>
    <t>06000001, 06000011, 06000012,  06000013, 06000014, 06000015</t>
  </si>
  <si>
    <t>12040204, 12040104</t>
  </si>
  <si>
    <t>12040103, 12040203</t>
  </si>
  <si>
    <t>12040102, 12040101</t>
  </si>
  <si>
    <t>12040101, 12040103</t>
  </si>
  <si>
    <t>12040203, 12040104</t>
  </si>
  <si>
    <t>12040203, 12040104, 12040101, 12040103, 12040204, 12040102</t>
  </si>
  <si>
    <t>12040102, 12040101, 12040104</t>
  </si>
  <si>
    <t>12040102, 12040101, 12040103</t>
  </si>
  <si>
    <t>12040103, 12040203, 12040104</t>
  </si>
  <si>
    <t>12040101, 12040103, 12040203, 12040104</t>
  </si>
  <si>
    <t>120402040200, 120402040400, 120402040100</t>
  </si>
  <si>
    <t>120402040300, 120402040200, 120402040400, 120402040500</t>
  </si>
  <si>
    <t>120401040402, 120401040401</t>
  </si>
  <si>
    <t>120402040300, 120402040200, 120402040400, 120402040500, 120402040100</t>
  </si>
  <si>
    <t>120401010502, 120401040704</t>
  </si>
  <si>
    <t>120401020106, 120401020105, 120401020205, 120401020210, 120401020209, 120401020212</t>
  </si>
  <si>
    <t>120402040300, 120402040200, 120402040400, 120402040100</t>
  </si>
  <si>
    <t>120402030105, 120402030104, 120402030106, 120402030200</t>
  </si>
  <si>
    <t>120402040200, 120402040100</t>
  </si>
  <si>
    <t>120402040400, 120402040100</t>
  </si>
  <si>
    <t>120401020102, 120401020103, 120401020204, 120401020101, 120401020201, 120401020202, 120401020203, 120401020205, 120401020207, 120401020206, 120401040102, 120401040103, 120401040101, 120401040203</t>
  </si>
  <si>
    <t>120401030201, 120401030108, 120401030109, 120401030205, 120401030402, 120401030203, 120401030204, 120401030202, 120401030401, 120402030104, 120402030103, 120402030102, 120402030101</t>
  </si>
  <si>
    <t>120401020103, 120401040102, 120401040103, 120401040104, 120401040101, 120401040203</t>
  </si>
  <si>
    <t>120402040300, 120402040200</t>
  </si>
  <si>
    <t>120401040102, 120401040103, 120401040104, 120401040101, 120401040401, 120401040501, 120402040400, 120402040100</t>
  </si>
  <si>
    <t>120401010101, 120401010301, 120401010302, 120401010303, 120401010103, 120401010304, 120401010305, 120401010306, 120401020202, 120401020203, 120401020207, 120401020206</t>
  </si>
  <si>
    <t>120401030108, 120401030109, 120401030201, 120401030202, 120401030203, 120401030204, 120401030205, 120401030401, 120401030402, 120402030101, 120402030102, 120402030103, 120402030104</t>
  </si>
  <si>
    <t>120401010202, 120401010204, 120401030101, 120401030301, 120401030302</t>
  </si>
  <si>
    <t>120401030201, 120401030401</t>
  </si>
  <si>
    <t>120401020203, 120401020206</t>
  </si>
  <si>
    <t>120401030201, 120401030108, 120401030109, 120401030203, 120401030202, 120401030401</t>
  </si>
  <si>
    <t>120401010104, 120401010101, 120401010102, 120401010103, 120401010201, 120401010202, 120401010203, 120401010204, 120401030101, 120401030106, 120401030303, 120401030305, 120401030301, 120401030302</t>
  </si>
  <si>
    <t>120401040401, 120401040501, 120402040400</t>
  </si>
  <si>
    <t>120401030402, 120401030401</t>
  </si>
  <si>
    <t>120401010401, 120401010402, 120401010404</t>
  </si>
  <si>
    <t>120401040705, 120401040706, 120401040704, 120402030105, 120402030104, 120402030106</t>
  </si>
  <si>
    <t>120401010502, 120401040605, 120401040703, 120401040705, 120401040702, 120401040606, 120401040704</t>
  </si>
  <si>
    <t>120401010502, 120401010501, 120401020106, 120401020107, 120401040605, 120401040703, 120401040601, 120401040702, 120401040302, 120401040604, 120401040606, 120401040304, 120401040301, 120401040602, 120401040603, 120401040701</t>
  </si>
  <si>
    <t>120401020103, 120401040102, 120401040202, 120401040104, 120401040201, 120401040302, 120401040101, 120401040203, 120401040303, 120401040301</t>
  </si>
  <si>
    <t>120401020103, 120401040102, 120401040103, 120401040104, 120401040101, 120401040203, 120401040303, 120401040401</t>
  </si>
  <si>
    <t>120401040703, 120401040402, 120401040104, 120401040305, 120401040302, 120401040203, 120401040303, 120401040304, 120401040401, 120401040701</t>
  </si>
  <si>
    <t>120401040703, 120401040402, 120401040305, 120401040303, 120401040401, 120401040502</t>
  </si>
  <si>
    <t>120401020102, 120401020103, 120401020104, 120401020106, 120401020101, 120401020105, 120401020107, 120401020201, 120401020210, 120401020212, 120401020213, 120401040601, 120401040102, 120401040201, 120401040101, 120401040203, 120401040301, 120401040602, 120401040603</t>
  </si>
  <si>
    <t>120401040703, 120401040604, 120401040606, 120401040304, 120401040701</t>
  </si>
  <si>
    <t>120401040703, 120401040402, 120401040502, 120401040501, 120402040400, 120402040100</t>
  </si>
  <si>
    <t>120401020104, 120401020106, 120401040601, 120401040305, 120401040302, 120401040604, 120401040303, 120401040304, 120401040301, 120401040701</t>
  </si>
  <si>
    <t>120401040103, 120401040104, 120401040303, 120401040401</t>
  </si>
  <si>
    <t>120401040302, 120401040301</t>
  </si>
  <si>
    <t>120401020104, 120401020105, 120401020210</t>
  </si>
  <si>
    <t>120401020104, 120401020105, 120401020205</t>
  </si>
  <si>
    <t>120401020104, 120401020106, 120401020105</t>
  </si>
  <si>
    <t>120401010207, 120401010401, 120401010402</t>
  </si>
  <si>
    <t>120401040703, 120401040702, 120401040606</t>
  </si>
  <si>
    <t>120401040102, 120401040104, 120401040203, 120401040303</t>
  </si>
  <si>
    <t>120401040305, 120401040303</t>
  </si>
  <si>
    <t>120401040705, 120401040706, 120402030105, 120402030106, 120402030200</t>
  </si>
  <si>
    <t>120401010403, 120401030102, 120401030104</t>
  </si>
  <si>
    <t>120402030104, 120402030103, 120402030102, 120402030101</t>
  </si>
  <si>
    <t>120401040703, 120401040701</t>
  </si>
  <si>
    <t>120401010501, 120401020213, 120401040602</t>
  </si>
  <si>
    <t>120401010104, 120401010102, 120401010201, 120401010202, 120401030302</t>
  </si>
  <si>
    <t>120401040102, 120401040103, 120401040104, 120401040101, 120401040203</t>
  </si>
  <si>
    <t>120401020204, 120401020207, 120401020208</t>
  </si>
  <si>
    <t>120402030105, 120402030104</t>
  </si>
  <si>
    <t>120401010307, 120401010206</t>
  </si>
  <si>
    <t>120401010404, 120401020212</t>
  </si>
  <si>
    <t>120401010207, 120401010401</t>
  </si>
  <si>
    <t>120401040703, 120401040502, 120402040100</t>
  </si>
  <si>
    <t>120401030109, 120401030402</t>
  </si>
  <si>
    <t>120401010305, 120401010306, 120401020206</t>
  </si>
  <si>
    <t>120401010402, 120401010404, 120401020211, 120401020212</t>
  </si>
  <si>
    <t>120401040703, 120401040502</t>
  </si>
  <si>
    <t>120401030109, 120401030402, 120401030401</t>
  </si>
  <si>
    <t>120401020204, 120401020208</t>
  </si>
  <si>
    <t>120401020106, 120401020205, 120401020210, 120401020209</t>
  </si>
  <si>
    <t>120401020101, 120401020105, 120401020201</t>
  </si>
  <si>
    <t>120401010403, 120401010401, 120401010204, 120401010205, 120401030102, 120401030101</t>
  </si>
  <si>
    <t>120401030105, 120401030109</t>
  </si>
  <si>
    <t>120401030201, 120401030108, 120401030106, 120401030107, 120401030303, 120401030305, 120401030202, 120401030301, 120401030302, 120401030304, 120401030306, 120401030401, 120401030307, 120401030308</t>
  </si>
  <si>
    <t>120401040102, 120401040202, 120401040104, 120401040203, 120401040303</t>
  </si>
  <si>
    <t>120401040201, 120401040202</t>
  </si>
  <si>
    <t>120401040202, 120401040104, 120401040203, 120401040303</t>
  </si>
  <si>
    <t>120401040102, 120401040103, 120401040104, 120401040101, 120401040401</t>
  </si>
  <si>
    <t>120401040703, 120402040100, 120401040502</t>
  </si>
  <si>
    <t>120401040302, 120401040303</t>
  </si>
  <si>
    <t>120401040702, 120401040606</t>
  </si>
  <si>
    <t>120401040705, 120401040706</t>
  </si>
  <si>
    <t>120401020209, 120401020210, 120401020205</t>
  </si>
  <si>
    <t>120401020106, 120401020209, 120401020210, 120401020212</t>
  </si>
  <si>
    <t>120401020212, 120401020106, 120401020210, 120401020209, 120401020205, 120401020105</t>
  </si>
  <si>
    <t>120401020104, 120401020106, 120401040601, 120401040302, 120401040604, 120401040303, 120401040304, 120401040301</t>
  </si>
  <si>
    <t>120401020106, 120401020107, 120401020210, 120401020212, 120401020213, 120401040601, 120401040602, 120401040603</t>
  </si>
  <si>
    <t>120401040605, 120401040601, 120401040302, 120401040604, 120401040606, 120401040304, 120401040603, 120401040701</t>
  </si>
  <si>
    <t>120401020104, 120401020106, 120401020105, 120401020107, 120401020210, 120401020213, 120401040601, 120401040201, 120401040301, 120401040602</t>
  </si>
  <si>
    <t>120401020103, 120401020104, 120401020106, 120401020101, 120401020105, 120401020205, 120401020210</t>
  </si>
  <si>
    <t>120401030110, 120401010501</t>
  </si>
  <si>
    <t>120401010501, 120401030110, 120401030402</t>
  </si>
  <si>
    <t>120401040705, 120402030104</t>
  </si>
  <si>
    <t>120401010502, 120401010501, 120401020106, 120401020107, 120401040605, 120401040703, 120401040601, 120401040702, 120401040302, 120401040604, 120401040606, 120401040301, 120401040602, 120401040603, 120401040701</t>
  </si>
  <si>
    <t>120401040604, 120401040603</t>
  </si>
  <si>
    <t>120401040706, 120402030106, 120402030200</t>
  </si>
  <si>
    <t>120401030205, 120401040705, 120401040706, 120401040704, 120402030105, 120402030104, 120402030103, 120402030106, 120402030102, 120402030200, 120402030101</t>
  </si>
  <si>
    <t>120401040706, 120402030105, 120402030106</t>
  </si>
  <si>
    <t>120401040302, 120401040304</t>
  </si>
  <si>
    <t>120401040606, 120401040701</t>
  </si>
  <si>
    <t>120401010502, 120401010501, 120401030205, 120401030402, 120401040704, 120402030103, 120402030102</t>
  </si>
  <si>
    <t>120402040100, 120402040400, 120402040200</t>
  </si>
  <si>
    <t>120401040502, 120401040501, 120402040200, 120402040400, 120402040100</t>
  </si>
  <si>
    <t>120401010402, 120401010404, 120401020107, 120401020210, 120401020209, 120401020211, 120401020212, 120401020213</t>
  </si>
  <si>
    <t>120401040604, 120401040304</t>
  </si>
  <si>
    <t>120401010501, 120401030205, 120401030402</t>
  </si>
  <si>
    <t>120401010207, 120401010403, 120401010401, 120401010402, 120401010205, 120401010206</t>
  </si>
  <si>
    <t>120401010403, 120401010401, 120401010402</t>
  </si>
  <si>
    <t>120401010207, 120401010206</t>
  </si>
  <si>
    <t>120401010403, 120401010401, 120401010402, 120401010501, 120401010404, 120401020212, 120401030110, 120401030102, 120401030108, 120401030104, 120401030103, 120401030105, 120401030106, 120401030107, 120401030109, 120401030402, 120401030401</t>
  </si>
  <si>
    <t>120401040605, 120401040604, 120401040606</t>
  </si>
  <si>
    <t>120401040402, 120401040502, 120401040501, 120402040100</t>
  </si>
  <si>
    <t>120401040401,  120401040402</t>
  </si>
  <si>
    <t>120401010501,  120401010404</t>
  </si>
  <si>
    <t>120402030102,  120402030103</t>
  </si>
  <si>
    <t>120401020103,  120401020104,  120401040101, 120401040102, 120401040104, 120401040201, 120401040202, 120401040203, 120401040301, 120401040302, 120401040303</t>
  </si>
  <si>
    <t>120401040703,  120401040706,  120402040100</t>
  </si>
  <si>
    <t>120401020103,  120401040101,  120401040102, 120401040103, 120401040104, 120401040203, 120401040303, 120401040401</t>
  </si>
  <si>
    <t>120401040303,  120401040305,  120401040401, 120401040402, 120401040501, 120401040502, 120401040703</t>
  </si>
  <si>
    <t>120401040104,  120401040203,  120401040301, 120401040302, 120401040303, 120401040304, 120401040305, 120401040401, 120401040402, 120401040701, 120401040703</t>
  </si>
  <si>
    <t>120401010502,  120401040605,  120401040606, 120401040702, 120401040703, 120401040704, 120401040705</t>
  </si>
  <si>
    <t>120401010501,  120401010502,  120401030205, 120401040704, 120401040705, 120401040706, 120402030101, 120402030101, 120402030102, 120402030103, 120402030104, 120402030105, 120102030106, 120402030200</t>
  </si>
  <si>
    <t>120401040501,  120401040502,  120401040703, 120402030100, 120402040200, 120402040400</t>
  </si>
  <si>
    <t>120401010501,  120401010502,  120401020106, 120401020107, 120401040301, 120401040302, 120401040304, 120401040601, 120401040602, 120401040603, 120401040604, 120401040601, 120401040602, 120401040603, 120401040604, 120401040605, 120401040606, 120401040701</t>
  </si>
  <si>
    <t>120401020101,  120401020103,  120401020104, 120401020105, 120401020106, 120401020201, 120101020205, 120401020210</t>
  </si>
  <si>
    <t>120401010501,  120401030203,  120401030204, 120401030205, 120101030402, 120402030101, 120402030102</t>
  </si>
  <si>
    <t>120401040706,  120402040100</t>
  </si>
  <si>
    <t>120401040401,  120401040402,  120401040501, 120401040502, 120401040703, 120402040100, 120402040400</t>
  </si>
  <si>
    <t>120401020105,  120401020106,  120401020205, 120401020209, 120401020210, 120401020212</t>
  </si>
  <si>
    <t>120401010501,  120401010502,  120401020106, 120401020107, 120401040301, 120401040302, 120401040304, 120401040601, 120401040602, 120401040603, 120401040604, 120401040605, 120401040606, 120401040701, 120401040702, 120401040703</t>
  </si>
  <si>
    <t>120401040501,  120401040502,  120401040703, 120402040100, 120402040200, 120402040400</t>
  </si>
  <si>
    <t>120401020104,  120401020106,  120401040301, 120401040302, 120401040303, 120401040304, 120401040305, 120401040601, 120401040604, 120401040701, 120401040703</t>
  </si>
  <si>
    <t>120401040704,  120401040705,  120401040706, 120402030104, 120402030105, 120402030106</t>
  </si>
  <si>
    <t>120401010501,  120401010502,  120401030205, 120401040704, 120401040705, 120401040706, 120402030101, 120402030102, 120402030103, 120402030104, 120402030105, 120402030106, 120402030200</t>
  </si>
  <si>
    <t>120401020101,  120401020103,  120401020104, 120401020105, 120401020106, 120401020201, 120401020205, 120401020210</t>
  </si>
  <si>
    <t>120401010501,  120401030203,  120401030204, 120401030205,  120401030402. 120402030101, 120402030204</t>
  </si>
  <si>
    <t>120401020103,  120401040101,  120401040102, 120401040103, 120101040104, 120401040203, 120401040303, 120401040401</t>
  </si>
  <si>
    <t>120401040303,  120401040305,  120101040401, 120401040402, 120401040501, 120401040502, 120401040703</t>
  </si>
  <si>
    <t>120401040706,  120402030106</t>
  </si>
  <si>
    <t>120402040100,  120402040200</t>
  </si>
  <si>
    <t>120401020104,  120401020105,  120401020106, 120401020210, 120401040201, 120401040301</t>
  </si>
  <si>
    <t>120401020103,  120401040101,  120401040102, 120401040103, 120401040203</t>
  </si>
  <si>
    <t>120402030105,  120402030106</t>
  </si>
  <si>
    <t>120402040100,  120401040706,  120401040703</t>
  </si>
  <si>
    <t>120402040200,  120402040400,  120402040100, 120401040502, 120401040501</t>
  </si>
  <si>
    <t>120401010502,  120401040705,  120401040702, 120401040606, 120401040605, 120401040703, 120401040704</t>
  </si>
  <si>
    <t>120401040601,  120401040304,  120401040302, 120401040603, 120401040604, 120401040606, 120401040605, 120401040701</t>
  </si>
  <si>
    <t>120401010502,  120402030103,  120402030104, 120402030102, 120401040704</t>
  </si>
  <si>
    <t>120401020103,  120401020104,  120401020101, 120401020105, 120401020106, 120401020201, 120401020205, 120401020210</t>
  </si>
  <si>
    <t>120302021201,  120401030201,  120302030101, 120302021207, 120302030108, 120302030105, 120302030106, 120401030205, 120401010501, 120401030402, 120402030102, 120402030101, 120401030202, 120401030203, 120401030204, 120401030401, 120401030307, 120401030308</t>
  </si>
  <si>
    <t>120402040100,  120401040706</t>
  </si>
  <si>
    <t>120402030104,  120402030106,  120401040705, 120401040706, 120401040704</t>
  </si>
  <si>
    <t>120402040100,  120401040502,  120401040703</t>
  </si>
  <si>
    <t>120401020105,  120401020106,  120401020205, 120401020210, 120401020209, 120401020212</t>
  </si>
  <si>
    <t>120401040304,  120401040302</t>
  </si>
  <si>
    <t>120402040100,  120401040703</t>
  </si>
  <si>
    <t>120302030301,  120302030302,  120401010502, 120302030108, 120401030205, 120401010501, 120402030102, 120402030101</t>
  </si>
  <si>
    <t>120401040502,  120401040501</t>
  </si>
  <si>
    <t>120401030110,  120401010401,  120401010403, 120401030104, 120401030101, 120401030102, 120401030103, 120401030105, 120401030106, 120401030107, 120401030109, 120401010204, 120401010404, 120401010501, 120401030402, 120401030303, 120401030302</t>
  </si>
  <si>
    <t>120401030110,  120401030108,  120401030101, 120401030102, 120401030103, 120401030105, 120401030106, 120401030107, 120401030109, 120401030402, 120401030303, 120401030304, 120401030401</t>
  </si>
  <si>
    <t>120401030110,  120401010401,  120401010502, 120401010402, 120401010403, 120401020212, 120401020213, 120401030105, 120401010404, 120401010501, 120401030402, 120402030102, 120401040702, 120401040602, 120401040704</t>
  </si>
  <si>
    <t>120401010306,  120401020206</t>
  </si>
  <si>
    <t>120302020501,  120401010101,  120401010103, 120401010301, 120401010302, 120701030801, 120701030705</t>
  </si>
  <si>
    <t>120401010301,  120401010302,  120401010303, 120401010304, 120701030802</t>
  </si>
  <si>
    <t>120401010302,  120401010303,  120401010304, 120401010305, 120401010306, 120701030802</t>
  </si>
  <si>
    <t>120401010304,  120401010305,  120401010306, 120401020206, 120701010802</t>
  </si>
  <si>
    <t>120401010304,  120401010306,  120401020207, 120401020206</t>
  </si>
  <si>
    <t>120401010305,  120401010306,  120401020203, 120401020207, 120401020206, 120701010802, 120701010803</t>
  </si>
  <si>
    <t>120401020202,  120401020203,  120401020206, 120701010803</t>
  </si>
  <si>
    <t>Fort Bend, Harris</t>
  </si>
  <si>
    <t>Brazoria, Galveston, Fort Bend</t>
  </si>
  <si>
    <t>Brazoria, Fort Bend</t>
  </si>
  <si>
    <t>Brazoria, Galveston</t>
  </si>
  <si>
    <t>Fort Bend, Harris, Waller</t>
  </si>
  <si>
    <t>Galveston, Chambers</t>
  </si>
  <si>
    <t>Chambers, Harris, Liberty, Montgomery, San Jacinto</t>
  </si>
  <si>
    <t>Montgomery, San Jacinto, Walker</t>
  </si>
  <si>
    <t>Liberty, Montgomery, San Jacinto</t>
  </si>
  <si>
    <t>Harris, Liberty, Montgomery, San Jacinto</t>
  </si>
  <si>
    <t>Chambers, Harris, Liberty</t>
  </si>
  <si>
    <t>Galveston, Chambers, Harris</t>
  </si>
  <si>
    <t>Brazoria, Galveston, Harris</t>
  </si>
  <si>
    <t>Brazoria, Galveston, Fort Bend, Harris</t>
  </si>
  <si>
    <t>Harris, Waller, Liberty, Montgomery</t>
  </si>
  <si>
    <t>06000107, 06000109, 06000106</t>
  </si>
  <si>
    <t>06000108, 06000107, 06000109, 06000110</t>
  </si>
  <si>
    <t>06000109, 06000106</t>
  </si>
  <si>
    <t>06000108, 06000107, 06000109, 06000106</t>
  </si>
  <si>
    <t>06000103, 06000102, 06000104, 06000105</t>
  </si>
  <si>
    <t>06000028, 06000072, 06000073, 06000074, 06000071, 06000077</t>
  </si>
  <si>
    <t>06000108, 06000107</t>
  </si>
  <si>
    <t>06000107, 06000106</t>
  </si>
  <si>
    <t>06000072, 06000073, 06000074, 06000071, 06000083, 06000085, 06000109, 06000106</t>
  </si>
  <si>
    <t>06000108, 06000107 ,06000109, 06000106</t>
  </si>
  <si>
    <t>06000001, 06000012, 06000013, 06000014, 06000003, 06000015, 06000016, 06000017, 06000034, 06000035, 06000039, 06000038</t>
  </si>
  <si>
    <t>06000006, 06000008, 06000046, 06000061, 06000062</t>
  </si>
  <si>
    <t>06000004, 06000001, 06000002, 06000003, 06000005, 06000006, 06000007, 06000008, 06000046, 06000051, 06000063, 06000065, 06000061, 06000062</t>
  </si>
  <si>
    <t>06000020, 06000021, 06000023</t>
  </si>
  <si>
    <t>06000011, 06000020, 06000021</t>
  </si>
  <si>
    <t>06000004, 06000002, 06000005, 06000006, 06000062</t>
  </si>
  <si>
    <t>06000018, 06000010</t>
  </si>
  <si>
    <t>06000011, 06000020</t>
  </si>
  <si>
    <t>06000016, 06000017, 06000038</t>
  </si>
  <si>
    <t>06000021, 06000023, 06000032, 06000042, 06000041, 06000043, 06000044, 06000045</t>
  </si>
  <si>
    <t>06000011, 06000022, 06000020, 06000021, 06000009, 06000010</t>
  </si>
  <si>
    <t>06000011, 06000010</t>
  </si>
  <si>
    <t>Further study of Durant Street Phase 1 to reduce flood risk with upgrades to storm sewer system, concrete curb, gutter, pavement, and sidewalk.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</si>
</sst>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
    <numFmt numFmtId="165" formatCode="_(&quot;$&quot;* #,##0_);_(&quot;$&quot;* \(#,##0\);_(&quot;$&quot;* &quot;-&quot;??_);_(@_)"/>
    <numFmt numFmtId="166" formatCode="&quot;$&quot;#,##0.00"/>
  </numFmts>
  <fonts count="9" x14ac:knownFonts="1">
    <font>
      <sz val="11"/>
      <color theme="1"/>
      <name val="Calibri"/>
      <family val="2"/>
      <scheme val="minor"/>
    </font>
    <font>
      <sz val="11"/>
      <color theme="1"/>
      <name val="Calibri"/>
      <family val="2"/>
      <scheme val="minor"/>
    </font>
    <font>
      <b/>
      <sz val="12"/>
      <color rgb="FFFFFFFF"/>
      <name val="Calibri"/>
      <family val="2"/>
      <scheme val="minor"/>
    </font>
    <font>
      <sz val="10"/>
      <name val="Arial"/>
      <family val="2"/>
    </font>
    <font>
      <sz val="12"/>
      <name val="Calibri"/>
      <family val="2"/>
      <scheme val="minor"/>
    </font>
    <font>
      <sz val="12"/>
      <name val="Calibri"/>
      <family val="2"/>
    </font>
    <font>
      <sz val="12"/>
      <color theme="1"/>
      <name val="Calibri"/>
      <family val="2"/>
      <scheme val="minor"/>
    </font>
    <font>
      <sz val="12"/>
      <color theme="0"/>
      <name val="Calibri"/>
      <family val="2"/>
      <scheme val="minor"/>
    </font>
    <font>
      <sz val="12"/>
      <name val="Arial"/>
      <family val="2"/>
    </font>
  </fonts>
  <fills count="4">
    <fill>
      <patternFill patternType="none"/>
    </fill>
    <fill>
      <patternFill patternType="gray125"/>
    </fill>
    <fill>
      <patternFill patternType="solid">
        <fgColor rgb="FF304F72"/>
        <bgColor indexed="64"/>
      </patternFill>
    </fill>
    <fill>
      <patternFill patternType="solid">
        <fgColor rgb="FF2F5E8D"/>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34">
    <xf numFmtId="0" fontId="0" fillId="0" borderId="0" xfId="0"/>
    <xf numFmtId="0" fontId="4" fillId="0" borderId="1" xfId="2" applyFont="1" applyFill="1" applyBorder="1" applyAlignment="1">
      <alignment horizontal="center" vertical="center" wrapText="1"/>
    </xf>
    <xf numFmtId="2" fontId="4" fillId="0" borderId="1" xfId="2" applyNumberFormat="1" applyFont="1" applyFill="1" applyBorder="1" applyAlignment="1">
      <alignment horizontal="center" vertical="center" wrapText="1"/>
    </xf>
    <xf numFmtId="44" fontId="4" fillId="0" borderId="1" xfId="1"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4" fillId="0" borderId="1" xfId="2" quotePrefix="1" applyFont="1" applyFill="1" applyBorder="1" applyAlignment="1">
      <alignment horizontal="center" vertical="center" wrapText="1"/>
    </xf>
    <xf numFmtId="164" fontId="4" fillId="0" borderId="1"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49" fontId="5" fillId="0" borderId="1" xfId="2" applyNumberFormat="1" applyFont="1" applyFill="1" applyBorder="1" applyAlignment="1">
      <alignment horizontal="center" vertical="center" wrapText="1"/>
    </xf>
    <xf numFmtId="0" fontId="6"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49"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165" fontId="6" fillId="0" borderId="1" xfId="1"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165" fontId="6" fillId="0" borderId="3" xfId="1" applyNumberFormat="1" applyFont="1" applyFill="1" applyBorder="1" applyAlignment="1">
      <alignment horizontal="center" vertical="center" wrapText="1"/>
    </xf>
    <xf numFmtId="0" fontId="6" fillId="0" borderId="7" xfId="0" applyFont="1" applyBorder="1" applyAlignment="1">
      <alignment horizontal="center" vertical="center" wrapText="1"/>
    </xf>
    <xf numFmtId="165" fontId="6" fillId="0" borderId="2" xfId="1" applyNumberFormat="1" applyFont="1" applyFill="1" applyBorder="1" applyAlignment="1">
      <alignment horizontal="center" vertical="center" wrapText="1"/>
    </xf>
    <xf numFmtId="165" fontId="6" fillId="0" borderId="2" xfId="0" applyNumberFormat="1" applyFont="1" applyBorder="1" applyAlignment="1">
      <alignment horizontal="center" vertical="center" wrapText="1"/>
    </xf>
    <xf numFmtId="165" fontId="6" fillId="0" borderId="5" xfId="1" applyNumberFormat="1" applyFont="1" applyFill="1" applyBorder="1" applyAlignment="1">
      <alignment horizontal="center" vertical="center" wrapText="1"/>
    </xf>
    <xf numFmtId="0" fontId="6" fillId="0" borderId="4" xfId="0" applyFont="1" applyBorder="1" applyAlignment="1">
      <alignment horizontal="center" vertical="center" wrapText="1"/>
    </xf>
    <xf numFmtId="49" fontId="8" fillId="0" borderId="1" xfId="2" applyNumberFormat="1" applyFont="1" applyFill="1" applyBorder="1" applyAlignment="1">
      <alignment horizontal="center" vertical="center" wrapText="1"/>
    </xf>
    <xf numFmtId="0" fontId="8" fillId="0" borderId="1" xfId="0" applyFont="1" applyBorder="1" applyAlignment="1">
      <alignment horizontal="center" vertical="center" wrapText="1"/>
    </xf>
    <xf numFmtId="2" fontId="6" fillId="0" borderId="0" xfId="0" applyNumberFormat="1" applyFont="1" applyAlignment="1">
      <alignment horizontal="center" vertical="center" wrapText="1"/>
    </xf>
  </cellXfs>
  <cellStyles count="3">
    <cellStyle name="Currency" xfId="1" builtinId="4"/>
    <cellStyle name="Normal" xfId="0" builtinId="0"/>
    <cellStyle name="Normal 2" xfId="2" xr:uid="{3554AEA9-AAED-4FF4-8A21-8F5334D88A94}"/>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Citrix\43000s\43792\001\GIS\3_Working\MC\2023_0515_FMSXs_To_Halff\FM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ME"/>
    </sheetNames>
    <sheetDataSet>
      <sheetData sheetId="0" refreshError="1">
        <row r="2">
          <cell r="B2" t="str">
            <v>061000001</v>
          </cell>
        </row>
        <row r="3">
          <cell r="B3" t="str">
            <v>061000002</v>
          </cell>
        </row>
        <row r="4">
          <cell r="B4" t="str">
            <v>061000003</v>
          </cell>
        </row>
        <row r="5">
          <cell r="B5" t="str">
            <v>061000004</v>
          </cell>
        </row>
        <row r="6">
          <cell r="B6" t="str">
            <v>061000005</v>
          </cell>
        </row>
        <row r="7">
          <cell r="B7" t="str">
            <v>061000011</v>
          </cell>
        </row>
        <row r="8">
          <cell r="B8" t="str">
            <v>061000013</v>
          </cell>
        </row>
        <row r="9">
          <cell r="B9" t="str">
            <v>061000014</v>
          </cell>
        </row>
        <row r="10">
          <cell r="B10" t="str">
            <v>061000015</v>
          </cell>
        </row>
        <row r="11">
          <cell r="B11" t="str">
            <v>061000016</v>
          </cell>
        </row>
        <row r="12">
          <cell r="B12" t="str">
            <v>061000017</v>
          </cell>
        </row>
        <row r="13">
          <cell r="B13" t="str">
            <v>061000022</v>
          </cell>
        </row>
        <row r="14">
          <cell r="B14" t="str">
            <v>061000024</v>
          </cell>
        </row>
        <row r="15">
          <cell r="B15" t="str">
            <v>061000025</v>
          </cell>
        </row>
        <row r="16">
          <cell r="B16" t="str">
            <v>061000026</v>
          </cell>
        </row>
        <row r="17">
          <cell r="B17" t="str">
            <v>061000027</v>
          </cell>
        </row>
        <row r="18">
          <cell r="B18" t="str">
            <v>061000028</v>
          </cell>
        </row>
        <row r="19">
          <cell r="B19" t="str">
            <v>061000029</v>
          </cell>
        </row>
        <row r="20">
          <cell r="B20" t="str">
            <v>061000031</v>
          </cell>
        </row>
        <row r="21">
          <cell r="B21" t="str">
            <v>061000032</v>
          </cell>
        </row>
        <row r="22">
          <cell r="B22" t="str">
            <v>061000034</v>
          </cell>
        </row>
        <row r="23">
          <cell r="B23" t="str">
            <v>061000035</v>
          </cell>
        </row>
        <row r="24">
          <cell r="B24" t="str">
            <v>061000037</v>
          </cell>
        </row>
        <row r="25">
          <cell r="B25" t="str">
            <v>061000038</v>
          </cell>
        </row>
        <row r="26">
          <cell r="B26" t="str">
            <v>061000039</v>
          </cell>
        </row>
        <row r="27">
          <cell r="B27" t="str">
            <v>061000040</v>
          </cell>
        </row>
        <row r="28">
          <cell r="B28" t="str">
            <v>061000041</v>
          </cell>
        </row>
        <row r="29">
          <cell r="B29" t="str">
            <v>061000042</v>
          </cell>
        </row>
        <row r="30">
          <cell r="B30" t="str">
            <v>061000043</v>
          </cell>
        </row>
        <row r="31">
          <cell r="B31" t="str">
            <v>061000044</v>
          </cell>
        </row>
        <row r="32">
          <cell r="B32" t="str">
            <v>061000045</v>
          </cell>
        </row>
        <row r="33">
          <cell r="B33" t="str">
            <v>061000046</v>
          </cell>
        </row>
        <row r="34">
          <cell r="B34" t="str">
            <v>061000047</v>
          </cell>
        </row>
        <row r="35">
          <cell r="B35" t="str">
            <v>061000048</v>
          </cell>
        </row>
        <row r="36">
          <cell r="B36" t="str">
            <v>061000049</v>
          </cell>
        </row>
        <row r="37">
          <cell r="B37" t="str">
            <v>061000050</v>
          </cell>
        </row>
        <row r="38">
          <cell r="B38" t="str">
            <v>061000051</v>
          </cell>
        </row>
        <row r="39">
          <cell r="B39" t="str">
            <v>061000052</v>
          </cell>
        </row>
        <row r="40">
          <cell r="B40" t="str">
            <v>061000053</v>
          </cell>
        </row>
        <row r="41">
          <cell r="B41" t="str">
            <v>061000054</v>
          </cell>
        </row>
        <row r="42">
          <cell r="B42" t="str">
            <v>061000055</v>
          </cell>
        </row>
        <row r="43">
          <cell r="B43" t="str">
            <v>061000057</v>
          </cell>
        </row>
        <row r="44">
          <cell r="B44" t="str">
            <v>061000059</v>
          </cell>
        </row>
        <row r="45">
          <cell r="B45" t="str">
            <v>061000060</v>
          </cell>
        </row>
        <row r="46">
          <cell r="B46" t="str">
            <v>061000064</v>
          </cell>
        </row>
        <row r="47">
          <cell r="B47" t="str">
            <v>061000065</v>
          </cell>
        </row>
        <row r="48">
          <cell r="B48" t="str">
            <v>061000066</v>
          </cell>
        </row>
        <row r="49">
          <cell r="B49" t="str">
            <v>061000067</v>
          </cell>
        </row>
        <row r="50">
          <cell r="B50" t="str">
            <v>061000069</v>
          </cell>
        </row>
        <row r="51">
          <cell r="B51" t="str">
            <v>061000070</v>
          </cell>
        </row>
        <row r="52">
          <cell r="B52" t="str">
            <v>061000071</v>
          </cell>
        </row>
        <row r="53">
          <cell r="B53" t="str">
            <v>061000072</v>
          </cell>
        </row>
        <row r="54">
          <cell r="B54" t="str">
            <v>061000076</v>
          </cell>
        </row>
        <row r="55">
          <cell r="B55" t="str">
            <v>061000078</v>
          </cell>
        </row>
        <row r="56">
          <cell r="B56" t="str">
            <v>061000080</v>
          </cell>
        </row>
        <row r="57">
          <cell r="B57" t="str">
            <v>061000082</v>
          </cell>
        </row>
        <row r="58">
          <cell r="B58" t="str">
            <v>061000083</v>
          </cell>
        </row>
        <row r="59">
          <cell r="B59" t="str">
            <v>061000084</v>
          </cell>
        </row>
        <row r="60">
          <cell r="B60" t="str">
            <v>061000085</v>
          </cell>
        </row>
        <row r="61">
          <cell r="B61" t="str">
            <v>061000086</v>
          </cell>
        </row>
        <row r="62">
          <cell r="B62" t="str">
            <v>061000087</v>
          </cell>
        </row>
        <row r="63">
          <cell r="B63" t="str">
            <v>061000088</v>
          </cell>
        </row>
        <row r="64">
          <cell r="B64" t="str">
            <v>061000089</v>
          </cell>
        </row>
        <row r="65">
          <cell r="B65" t="str">
            <v>061000090</v>
          </cell>
        </row>
        <row r="66">
          <cell r="B66" t="str">
            <v>061000091</v>
          </cell>
        </row>
        <row r="67">
          <cell r="B67" t="str">
            <v>061000094</v>
          </cell>
        </row>
        <row r="68">
          <cell r="B68" t="str">
            <v>061000096</v>
          </cell>
        </row>
        <row r="69">
          <cell r="B69" t="str">
            <v>061000097</v>
          </cell>
        </row>
        <row r="70">
          <cell r="B70" t="str">
            <v>061000098</v>
          </cell>
        </row>
        <row r="71">
          <cell r="B71" t="str">
            <v>061000101</v>
          </cell>
        </row>
        <row r="72">
          <cell r="B72" t="str">
            <v>061000102</v>
          </cell>
        </row>
        <row r="73">
          <cell r="B73" t="str">
            <v>061000103</v>
          </cell>
        </row>
        <row r="74">
          <cell r="B74" t="str">
            <v>061000104</v>
          </cell>
        </row>
        <row r="75">
          <cell r="B75" t="str">
            <v>061000105</v>
          </cell>
        </row>
        <row r="76">
          <cell r="B76" t="str">
            <v>061000107</v>
          </cell>
        </row>
        <row r="77">
          <cell r="B77" t="str">
            <v>061000115</v>
          </cell>
        </row>
        <row r="78">
          <cell r="B78" t="str">
            <v>061000116</v>
          </cell>
        </row>
        <row r="79">
          <cell r="B79" t="str">
            <v>061000117</v>
          </cell>
        </row>
        <row r="80">
          <cell r="B80" t="str">
            <v>061000118</v>
          </cell>
        </row>
        <row r="81">
          <cell r="B81" t="str">
            <v>061000119</v>
          </cell>
        </row>
        <row r="82">
          <cell r="B82" t="str">
            <v>061000120</v>
          </cell>
        </row>
        <row r="83">
          <cell r="B83" t="str">
            <v>061000121</v>
          </cell>
        </row>
        <row r="84">
          <cell r="B84" t="str">
            <v>061000122</v>
          </cell>
        </row>
        <row r="85">
          <cell r="B85" t="str">
            <v>061000123</v>
          </cell>
        </row>
        <row r="86">
          <cell r="B86" t="str">
            <v>061000124</v>
          </cell>
        </row>
        <row r="87">
          <cell r="B87" t="str">
            <v>061000125</v>
          </cell>
        </row>
        <row r="88">
          <cell r="B88" t="str">
            <v>061000129</v>
          </cell>
        </row>
        <row r="89">
          <cell r="B89" t="str">
            <v>061000130</v>
          </cell>
        </row>
        <row r="90">
          <cell r="B90" t="str">
            <v>061000131</v>
          </cell>
        </row>
        <row r="91">
          <cell r="B91" t="str">
            <v>061000134</v>
          </cell>
        </row>
        <row r="92">
          <cell r="B92" t="str">
            <v>061000135</v>
          </cell>
        </row>
        <row r="93">
          <cell r="B93" t="str">
            <v>061000136</v>
          </cell>
        </row>
        <row r="94">
          <cell r="B94" t="str">
            <v>061000137</v>
          </cell>
        </row>
        <row r="95">
          <cell r="B95" t="str">
            <v>061000138</v>
          </cell>
        </row>
        <row r="96">
          <cell r="B96" t="str">
            <v>061000139</v>
          </cell>
        </row>
        <row r="97">
          <cell r="B97" t="str">
            <v>061000140</v>
          </cell>
        </row>
        <row r="98">
          <cell r="B98" t="str">
            <v>061000141</v>
          </cell>
        </row>
        <row r="99">
          <cell r="B99" t="str">
            <v>061000142</v>
          </cell>
        </row>
        <row r="100">
          <cell r="B100" t="str">
            <v>061000143</v>
          </cell>
        </row>
        <row r="101">
          <cell r="B101" t="str">
            <v>061000145</v>
          </cell>
        </row>
        <row r="102">
          <cell r="B102" t="str">
            <v>061000146</v>
          </cell>
        </row>
        <row r="103">
          <cell r="B103" t="str">
            <v>061000147</v>
          </cell>
        </row>
        <row r="104">
          <cell r="B104" t="str">
            <v>061000148</v>
          </cell>
        </row>
        <row r="105">
          <cell r="B105" t="str">
            <v>061000149</v>
          </cell>
        </row>
        <row r="106">
          <cell r="B106" t="str">
            <v>061000150</v>
          </cell>
        </row>
        <row r="107">
          <cell r="B107" t="str">
            <v>061000151</v>
          </cell>
        </row>
        <row r="108">
          <cell r="B108" t="str">
            <v>061000152</v>
          </cell>
        </row>
        <row r="109">
          <cell r="B109" t="str">
            <v>061000153</v>
          </cell>
        </row>
        <row r="110">
          <cell r="B110" t="str">
            <v>061000156</v>
          </cell>
        </row>
        <row r="111">
          <cell r="B111" t="str">
            <v>061000158</v>
          </cell>
        </row>
        <row r="112">
          <cell r="B112" t="str">
            <v>061000160</v>
          </cell>
        </row>
        <row r="113">
          <cell r="B113" t="str">
            <v>061000161</v>
          </cell>
        </row>
        <row r="114">
          <cell r="B114" t="str">
            <v>061000162</v>
          </cell>
        </row>
        <row r="115">
          <cell r="B115" t="str">
            <v>061000163</v>
          </cell>
        </row>
        <row r="116">
          <cell r="B116" t="str">
            <v>061000164</v>
          </cell>
        </row>
        <row r="117">
          <cell r="B117" t="str">
            <v>061000165</v>
          </cell>
        </row>
        <row r="118">
          <cell r="B118" t="str">
            <v>061000166</v>
          </cell>
        </row>
        <row r="119">
          <cell r="B119" t="str">
            <v>061000167</v>
          </cell>
        </row>
        <row r="120">
          <cell r="B120" t="str">
            <v>061000168</v>
          </cell>
        </row>
        <row r="121">
          <cell r="B121" t="str">
            <v>061000169</v>
          </cell>
        </row>
        <row r="122">
          <cell r="B122" t="str">
            <v>061000170</v>
          </cell>
        </row>
        <row r="123">
          <cell r="B123" t="str">
            <v>061000171</v>
          </cell>
        </row>
        <row r="124">
          <cell r="B124" t="str">
            <v>061000172</v>
          </cell>
        </row>
        <row r="125">
          <cell r="B125" t="str">
            <v>061000173</v>
          </cell>
        </row>
        <row r="126">
          <cell r="B126" t="str">
            <v>061000174</v>
          </cell>
        </row>
        <row r="127">
          <cell r="B127" t="str">
            <v>061000175</v>
          </cell>
        </row>
        <row r="128">
          <cell r="B128" t="str">
            <v>061000176</v>
          </cell>
        </row>
        <row r="129">
          <cell r="B129" t="str">
            <v>061000177</v>
          </cell>
        </row>
        <row r="130">
          <cell r="B130" t="str">
            <v>061000178</v>
          </cell>
        </row>
        <row r="131">
          <cell r="B131" t="str">
            <v>061000179</v>
          </cell>
        </row>
        <row r="132">
          <cell r="B132" t="str">
            <v>061000180</v>
          </cell>
        </row>
        <row r="133">
          <cell r="B133" t="str">
            <v>061000181</v>
          </cell>
        </row>
        <row r="134">
          <cell r="B134" t="str">
            <v>061000182</v>
          </cell>
        </row>
        <row r="135">
          <cell r="B135" t="str">
            <v>061000183</v>
          </cell>
        </row>
        <row r="136">
          <cell r="B136" t="str">
            <v>061000184</v>
          </cell>
        </row>
        <row r="137">
          <cell r="B137" t="str">
            <v>061000185</v>
          </cell>
        </row>
        <row r="138">
          <cell r="B138" t="str">
            <v>061000186</v>
          </cell>
        </row>
        <row r="139">
          <cell r="B139" t="str">
            <v>061000187</v>
          </cell>
        </row>
        <row r="140">
          <cell r="B140" t="str">
            <v>061000188</v>
          </cell>
        </row>
        <row r="141">
          <cell r="B141" t="str">
            <v>061000191</v>
          </cell>
        </row>
        <row r="142">
          <cell r="B142" t="str">
            <v>061000192</v>
          </cell>
        </row>
        <row r="143">
          <cell r="B143" t="str">
            <v>061000194</v>
          </cell>
        </row>
        <row r="144">
          <cell r="B144" t="str">
            <v>061000196</v>
          </cell>
        </row>
        <row r="145">
          <cell r="B145" t="str">
            <v>061000197</v>
          </cell>
        </row>
        <row r="146">
          <cell r="B146" t="str">
            <v>061000201</v>
          </cell>
        </row>
        <row r="147">
          <cell r="B147" t="str">
            <v>061000202</v>
          </cell>
        </row>
        <row r="148">
          <cell r="B148" t="str">
            <v>061000203</v>
          </cell>
        </row>
        <row r="149">
          <cell r="B149" t="str">
            <v>061000204</v>
          </cell>
        </row>
        <row r="150">
          <cell r="B150" t="str">
            <v>061000205</v>
          </cell>
        </row>
        <row r="151">
          <cell r="B151" t="str">
            <v>061000207</v>
          </cell>
        </row>
        <row r="152">
          <cell r="B152" t="str">
            <v>061000208</v>
          </cell>
        </row>
        <row r="153">
          <cell r="B153" t="str">
            <v>061000209</v>
          </cell>
        </row>
        <row r="154">
          <cell r="B154" t="str">
            <v>061000213</v>
          </cell>
        </row>
        <row r="155">
          <cell r="B155" t="str">
            <v>061000214</v>
          </cell>
        </row>
        <row r="156">
          <cell r="B156" t="str">
            <v>061000215</v>
          </cell>
        </row>
        <row r="157">
          <cell r="B157" t="str">
            <v>061000216</v>
          </cell>
        </row>
        <row r="158">
          <cell r="B158" t="str">
            <v>061000217</v>
          </cell>
        </row>
        <row r="159">
          <cell r="B159" t="str">
            <v>061000218</v>
          </cell>
        </row>
        <row r="160">
          <cell r="B160" t="str">
            <v>061000219</v>
          </cell>
        </row>
        <row r="161">
          <cell r="B161" t="str">
            <v>061000220</v>
          </cell>
        </row>
        <row r="162">
          <cell r="B162" t="str">
            <v>061000221</v>
          </cell>
        </row>
        <row r="163">
          <cell r="B163" t="str">
            <v>061000222</v>
          </cell>
        </row>
        <row r="164">
          <cell r="B164" t="str">
            <v>061000223</v>
          </cell>
        </row>
        <row r="165">
          <cell r="B165" t="str">
            <v>061000224</v>
          </cell>
        </row>
        <row r="166">
          <cell r="B166" t="str">
            <v>061000225</v>
          </cell>
        </row>
        <row r="167">
          <cell r="B167" t="str">
            <v>061000226</v>
          </cell>
        </row>
        <row r="168">
          <cell r="B168" t="str">
            <v>061000227</v>
          </cell>
        </row>
        <row r="169">
          <cell r="B169" t="str">
            <v>061000228</v>
          </cell>
        </row>
        <row r="170">
          <cell r="B170" t="str">
            <v>061000229</v>
          </cell>
        </row>
        <row r="171">
          <cell r="B171" t="str">
            <v>061000230</v>
          </cell>
        </row>
        <row r="172">
          <cell r="B172" t="str">
            <v>061000232</v>
          </cell>
        </row>
        <row r="173">
          <cell r="B173" t="str">
            <v>061000233</v>
          </cell>
        </row>
        <row r="174">
          <cell r="B174" t="str">
            <v>061000234</v>
          </cell>
        </row>
        <row r="175">
          <cell r="B175" t="str">
            <v>061000235</v>
          </cell>
        </row>
        <row r="176">
          <cell r="B176" t="str">
            <v>061000236</v>
          </cell>
        </row>
        <row r="177">
          <cell r="B177" t="str">
            <v>061000237</v>
          </cell>
        </row>
        <row r="178">
          <cell r="B178" t="str">
            <v>061000238</v>
          </cell>
        </row>
        <row r="179">
          <cell r="B179" t="str">
            <v>061000239</v>
          </cell>
        </row>
        <row r="180">
          <cell r="B180" t="str">
            <v>061000241</v>
          </cell>
        </row>
        <row r="181">
          <cell r="B181" t="str">
            <v>061000242</v>
          </cell>
        </row>
        <row r="182">
          <cell r="B182" t="str">
            <v>061000243</v>
          </cell>
        </row>
        <row r="183">
          <cell r="B183" t="str">
            <v>061000244</v>
          </cell>
        </row>
        <row r="184">
          <cell r="B184" t="str">
            <v>061000246</v>
          </cell>
        </row>
        <row r="185">
          <cell r="B185" t="str">
            <v>061000247</v>
          </cell>
        </row>
        <row r="186">
          <cell r="B186" t="str">
            <v>061000248</v>
          </cell>
        </row>
        <row r="187">
          <cell r="B187" t="str">
            <v>061000249</v>
          </cell>
        </row>
        <row r="188">
          <cell r="B188" t="str">
            <v>061000250</v>
          </cell>
        </row>
        <row r="189">
          <cell r="B189" t="str">
            <v>061000251</v>
          </cell>
        </row>
        <row r="190">
          <cell r="B190" t="str">
            <v>061000252</v>
          </cell>
        </row>
        <row r="191">
          <cell r="B191" t="str">
            <v>061000253</v>
          </cell>
        </row>
        <row r="192">
          <cell r="B192" t="str">
            <v>061000254</v>
          </cell>
        </row>
        <row r="193">
          <cell r="B193" t="str">
            <v>061000255</v>
          </cell>
        </row>
        <row r="194">
          <cell r="B194" t="str">
            <v>061000256</v>
          </cell>
        </row>
        <row r="195">
          <cell r="B195" t="str">
            <v>061000257</v>
          </cell>
        </row>
        <row r="196">
          <cell r="B196" t="str">
            <v>061000258</v>
          </cell>
        </row>
        <row r="197">
          <cell r="B197" t="str">
            <v>061000259</v>
          </cell>
        </row>
        <row r="198">
          <cell r="B198" t="str">
            <v>061000260</v>
          </cell>
        </row>
        <row r="199">
          <cell r="B199" t="str">
            <v>061000261</v>
          </cell>
        </row>
        <row r="200">
          <cell r="B200" t="str">
            <v>061000262</v>
          </cell>
        </row>
        <row r="201">
          <cell r="B201" t="str">
            <v>061000263</v>
          </cell>
        </row>
        <row r="202">
          <cell r="B202" t="str">
            <v>061000264</v>
          </cell>
        </row>
        <row r="203">
          <cell r="B203" t="str">
            <v>061000265</v>
          </cell>
        </row>
        <row r="204">
          <cell r="B204" t="str">
            <v>061000266</v>
          </cell>
        </row>
        <row r="205">
          <cell r="B205" t="str">
            <v>061000267</v>
          </cell>
        </row>
        <row r="206">
          <cell r="B206" t="str">
            <v>061000268</v>
          </cell>
        </row>
        <row r="207">
          <cell r="B207" t="str">
            <v>061000269</v>
          </cell>
        </row>
        <row r="208">
          <cell r="B208" t="str">
            <v>061000270</v>
          </cell>
        </row>
        <row r="209">
          <cell r="B209" t="str">
            <v>061000271</v>
          </cell>
        </row>
        <row r="210">
          <cell r="B210" t="str">
            <v>061000272</v>
          </cell>
        </row>
        <row r="211">
          <cell r="B211" t="str">
            <v>061000274</v>
          </cell>
        </row>
        <row r="212">
          <cell r="B212" t="str">
            <v>061000275</v>
          </cell>
        </row>
        <row r="213">
          <cell r="B213" t="str">
            <v>061000276</v>
          </cell>
        </row>
        <row r="214">
          <cell r="B214" t="str">
            <v>061000277</v>
          </cell>
        </row>
        <row r="215">
          <cell r="B215" t="str">
            <v>061000278</v>
          </cell>
        </row>
        <row r="216">
          <cell r="B216" t="str">
            <v>061000279</v>
          </cell>
        </row>
        <row r="217">
          <cell r="B217" t="str">
            <v>061000280</v>
          </cell>
        </row>
        <row r="218">
          <cell r="B218" t="str">
            <v>061000281</v>
          </cell>
        </row>
        <row r="219">
          <cell r="B219" t="str">
            <v>061000282</v>
          </cell>
        </row>
        <row r="220">
          <cell r="B220" t="str">
            <v>061000283</v>
          </cell>
        </row>
        <row r="221">
          <cell r="B221" t="str">
            <v>061000284</v>
          </cell>
        </row>
        <row r="222">
          <cell r="B222" t="str">
            <v>061000285</v>
          </cell>
        </row>
        <row r="223">
          <cell r="B223" t="str">
            <v>061000286</v>
          </cell>
        </row>
        <row r="224">
          <cell r="B224" t="str">
            <v>061000287</v>
          </cell>
        </row>
        <row r="225">
          <cell r="B225" t="str">
            <v>061000288</v>
          </cell>
        </row>
        <row r="226">
          <cell r="B226" t="str">
            <v>061000289</v>
          </cell>
        </row>
        <row r="227">
          <cell r="B227" t="str">
            <v>061000290</v>
          </cell>
        </row>
        <row r="228">
          <cell r="B228" t="str">
            <v>061000291</v>
          </cell>
        </row>
        <row r="229">
          <cell r="B229" t="str">
            <v>061000292</v>
          </cell>
        </row>
        <row r="230">
          <cell r="B230" t="str">
            <v>061000293</v>
          </cell>
        </row>
        <row r="231">
          <cell r="B231" t="str">
            <v>061000294</v>
          </cell>
        </row>
        <row r="232">
          <cell r="B232" t="str">
            <v>061000295</v>
          </cell>
        </row>
        <row r="233">
          <cell r="B233" t="str">
            <v>061000296</v>
          </cell>
        </row>
        <row r="234">
          <cell r="B234" t="str">
            <v>061000297</v>
          </cell>
        </row>
        <row r="235">
          <cell r="B235" t="str">
            <v>061000298</v>
          </cell>
        </row>
        <row r="236">
          <cell r="B236" t="str">
            <v>061000299</v>
          </cell>
        </row>
        <row r="237">
          <cell r="B237" t="str">
            <v>061000300</v>
          </cell>
        </row>
        <row r="238">
          <cell r="B238" t="str">
            <v>061000301</v>
          </cell>
        </row>
        <row r="239">
          <cell r="B239" t="str">
            <v>061000302</v>
          </cell>
        </row>
        <row r="240">
          <cell r="B240" t="str">
            <v>061000304</v>
          </cell>
        </row>
        <row r="241">
          <cell r="B241" t="str">
            <v>061000305</v>
          </cell>
        </row>
        <row r="242">
          <cell r="B242" t="str">
            <v>061000307</v>
          </cell>
        </row>
        <row r="243">
          <cell r="B243" t="str">
            <v>061000308</v>
          </cell>
        </row>
        <row r="244">
          <cell r="B244" t="str">
            <v>061000309</v>
          </cell>
        </row>
        <row r="245">
          <cell r="B245" t="str">
            <v>061000310</v>
          </cell>
        </row>
        <row r="246">
          <cell r="B246" t="str">
            <v>061000311</v>
          </cell>
        </row>
        <row r="247">
          <cell r="B247" t="str">
            <v>061000313</v>
          </cell>
        </row>
        <row r="248">
          <cell r="B248" t="str">
            <v>061000317</v>
          </cell>
        </row>
        <row r="249">
          <cell r="B249" t="str">
            <v>061000318</v>
          </cell>
        </row>
        <row r="250">
          <cell r="B250" t="str">
            <v>061000319</v>
          </cell>
        </row>
        <row r="251">
          <cell r="B251" t="str">
            <v>061000320</v>
          </cell>
        </row>
        <row r="252">
          <cell r="B252" t="str">
            <v>061000321</v>
          </cell>
        </row>
        <row r="253">
          <cell r="B253" t="str">
            <v>061000322</v>
          </cell>
        </row>
        <row r="254">
          <cell r="B254" t="str">
            <v>061000323</v>
          </cell>
        </row>
        <row r="255">
          <cell r="B255" t="str">
            <v>061000324</v>
          </cell>
        </row>
        <row r="256">
          <cell r="B256" t="str">
            <v>061000325</v>
          </cell>
        </row>
        <row r="257">
          <cell r="B257" t="str">
            <v>061000326</v>
          </cell>
        </row>
        <row r="258">
          <cell r="B258" t="str">
            <v>061000329</v>
          </cell>
        </row>
        <row r="259">
          <cell r="B259" t="str">
            <v>061000330</v>
          </cell>
        </row>
        <row r="260">
          <cell r="B260" t="str">
            <v>061000331</v>
          </cell>
        </row>
        <row r="261">
          <cell r="B261" t="str">
            <v>061000332</v>
          </cell>
        </row>
        <row r="262">
          <cell r="B262" t="str">
            <v>061000333</v>
          </cell>
        </row>
        <row r="263">
          <cell r="B263" t="str">
            <v>061000334</v>
          </cell>
        </row>
        <row r="264">
          <cell r="B264" t="str">
            <v>061000335</v>
          </cell>
        </row>
        <row r="265">
          <cell r="B265" t="str">
            <v>061000336</v>
          </cell>
        </row>
        <row r="266">
          <cell r="B266" t="str">
            <v>061000337</v>
          </cell>
        </row>
        <row r="267">
          <cell r="B267" t="str">
            <v>061000338</v>
          </cell>
        </row>
        <row r="268">
          <cell r="B268" t="str">
            <v>061000339</v>
          </cell>
        </row>
        <row r="269">
          <cell r="B269" t="str">
            <v>061000340</v>
          </cell>
        </row>
        <row r="270">
          <cell r="B270" t="str">
            <v>061000341</v>
          </cell>
        </row>
        <row r="271">
          <cell r="B271" t="str">
            <v>061000342</v>
          </cell>
        </row>
        <row r="272">
          <cell r="B272" t="str">
            <v>061000343</v>
          </cell>
        </row>
        <row r="273">
          <cell r="B273" t="str">
            <v>061000344</v>
          </cell>
        </row>
        <row r="274">
          <cell r="B274" t="str">
            <v>061000345</v>
          </cell>
        </row>
        <row r="275">
          <cell r="B275" t="str">
            <v>061000346</v>
          </cell>
        </row>
        <row r="276">
          <cell r="B276" t="str">
            <v>061000347</v>
          </cell>
        </row>
        <row r="277">
          <cell r="B277" t="str">
            <v>061000348</v>
          </cell>
        </row>
        <row r="278">
          <cell r="B278" t="str">
            <v>061000349</v>
          </cell>
        </row>
        <row r="279">
          <cell r="B279" t="str">
            <v>061000350</v>
          </cell>
        </row>
        <row r="280">
          <cell r="B280" t="str">
            <v>061000353</v>
          </cell>
        </row>
        <row r="281">
          <cell r="B281" t="str">
            <v>061000354</v>
          </cell>
        </row>
        <row r="282">
          <cell r="B282" t="str">
            <v>061000355</v>
          </cell>
        </row>
        <row r="283">
          <cell r="B283" t="str">
            <v>061000356</v>
          </cell>
        </row>
        <row r="284">
          <cell r="B284" t="str">
            <v>061000357</v>
          </cell>
        </row>
        <row r="285">
          <cell r="B285" t="str">
            <v>061000358</v>
          </cell>
        </row>
        <row r="286">
          <cell r="B286" t="str">
            <v>061000360</v>
          </cell>
        </row>
        <row r="287">
          <cell r="B287" t="str">
            <v>061000361</v>
          </cell>
        </row>
        <row r="288">
          <cell r="B288" t="str">
            <v>061000362</v>
          </cell>
        </row>
        <row r="289">
          <cell r="B289" t="str">
            <v>061000363</v>
          </cell>
        </row>
        <row r="290">
          <cell r="B290" t="str">
            <v>061000364</v>
          </cell>
        </row>
        <row r="291">
          <cell r="B291" t="str">
            <v>061000365</v>
          </cell>
        </row>
        <row r="292">
          <cell r="B292" t="str">
            <v>061000366</v>
          </cell>
        </row>
        <row r="293">
          <cell r="B293" t="str">
            <v>061000367</v>
          </cell>
        </row>
        <row r="294">
          <cell r="B294" t="str">
            <v>061000368</v>
          </cell>
        </row>
        <row r="295">
          <cell r="B295" t="str">
            <v>061000369</v>
          </cell>
        </row>
        <row r="296">
          <cell r="B296" t="str">
            <v>061000370</v>
          </cell>
        </row>
        <row r="297">
          <cell r="B297" t="str">
            <v>061000371</v>
          </cell>
        </row>
        <row r="298">
          <cell r="B298" t="str">
            <v>061000372</v>
          </cell>
        </row>
        <row r="299">
          <cell r="B299" t="str">
            <v>061000373</v>
          </cell>
        </row>
        <row r="300">
          <cell r="B300" t="str">
            <v>061000374</v>
          </cell>
        </row>
        <row r="301">
          <cell r="B301" t="str">
            <v>061000376</v>
          </cell>
        </row>
        <row r="302">
          <cell r="B302" t="str">
            <v>061000379</v>
          </cell>
        </row>
        <row r="303">
          <cell r="B303" t="str">
            <v>061000384</v>
          </cell>
        </row>
        <row r="304">
          <cell r="B304" t="str">
            <v>061000388</v>
          </cell>
        </row>
        <row r="305">
          <cell r="B305" t="str">
            <v>061000389</v>
          </cell>
        </row>
        <row r="306">
          <cell r="B306" t="str">
            <v>061000394</v>
          </cell>
        </row>
        <row r="307">
          <cell r="B307" t="str">
            <v>061000395</v>
          </cell>
        </row>
        <row r="308">
          <cell r="B308" t="str">
            <v>061000396</v>
          </cell>
        </row>
        <row r="309">
          <cell r="B309" t="str">
            <v>061000397</v>
          </cell>
        </row>
        <row r="310">
          <cell r="B310" t="str">
            <v>061000399</v>
          </cell>
        </row>
        <row r="311">
          <cell r="B311" t="str">
            <v>061000400</v>
          </cell>
        </row>
        <row r="312">
          <cell r="B312" t="str">
            <v>061000402</v>
          </cell>
        </row>
        <row r="313">
          <cell r="B313" t="str">
            <v>061000403</v>
          </cell>
        </row>
        <row r="314">
          <cell r="B314" t="str">
            <v>061000404</v>
          </cell>
        </row>
        <row r="315">
          <cell r="B315" t="str">
            <v>061000405</v>
          </cell>
        </row>
        <row r="316">
          <cell r="B316" t="str">
            <v>061000406</v>
          </cell>
        </row>
        <row r="317">
          <cell r="B317" t="str">
            <v>061000407</v>
          </cell>
        </row>
        <row r="318">
          <cell r="B318" t="str">
            <v>061000412</v>
          </cell>
        </row>
        <row r="319">
          <cell r="B319" t="str">
            <v>061000413</v>
          </cell>
        </row>
        <row r="320">
          <cell r="B320" t="str">
            <v>061000414</v>
          </cell>
        </row>
        <row r="321">
          <cell r="B321" t="str">
            <v>061000415</v>
          </cell>
        </row>
        <row r="322">
          <cell r="B322" t="str">
            <v>061000416</v>
          </cell>
        </row>
        <row r="323">
          <cell r="B323" t="str">
            <v>061000417</v>
          </cell>
        </row>
        <row r="324">
          <cell r="B324" t="str">
            <v>061000418</v>
          </cell>
        </row>
        <row r="325">
          <cell r="B325" t="str">
            <v>061000419</v>
          </cell>
        </row>
        <row r="326">
          <cell r="B326" t="str">
            <v>061000420</v>
          </cell>
        </row>
        <row r="327">
          <cell r="B327" t="str">
            <v>061000421</v>
          </cell>
        </row>
        <row r="328">
          <cell r="B328" t="str">
            <v>061000422</v>
          </cell>
        </row>
        <row r="329">
          <cell r="B329" t="str">
            <v>061000423</v>
          </cell>
        </row>
        <row r="330">
          <cell r="B330" t="str">
            <v>061000424</v>
          </cell>
        </row>
        <row r="331">
          <cell r="B331" t="str">
            <v>061000425</v>
          </cell>
        </row>
        <row r="332">
          <cell r="B332" t="str">
            <v>061000426</v>
          </cell>
        </row>
        <row r="333">
          <cell r="B333" t="str">
            <v>061000427</v>
          </cell>
        </row>
        <row r="334">
          <cell r="B334" t="str">
            <v>061000431</v>
          </cell>
        </row>
        <row r="335">
          <cell r="B335" t="str">
            <v>061000432</v>
          </cell>
        </row>
        <row r="336">
          <cell r="B336" t="str">
            <v>061000433</v>
          </cell>
        </row>
        <row r="337">
          <cell r="B337" t="str">
            <v>061000434</v>
          </cell>
        </row>
        <row r="338">
          <cell r="B338" t="str">
            <v>061000435</v>
          </cell>
        </row>
        <row r="339">
          <cell r="B339" t="str">
            <v>061000436</v>
          </cell>
        </row>
        <row r="340">
          <cell r="B340" t="str">
            <v>061000437</v>
          </cell>
        </row>
        <row r="341">
          <cell r="B341" t="str">
            <v>061000438</v>
          </cell>
        </row>
        <row r="342">
          <cell r="B342" t="str">
            <v>061000439</v>
          </cell>
        </row>
        <row r="343">
          <cell r="B343" t="str">
            <v>061000440</v>
          </cell>
        </row>
        <row r="344">
          <cell r="B344" t="str">
            <v>061000441</v>
          </cell>
        </row>
        <row r="345">
          <cell r="B345" t="str">
            <v>061000442</v>
          </cell>
        </row>
        <row r="346">
          <cell r="B346" t="str">
            <v>061000443</v>
          </cell>
        </row>
        <row r="347">
          <cell r="B347" t="str">
            <v>061000444</v>
          </cell>
        </row>
        <row r="348">
          <cell r="B348" t="str">
            <v>061000445</v>
          </cell>
        </row>
        <row r="349">
          <cell r="B349" t="str">
            <v>061000446</v>
          </cell>
        </row>
        <row r="350">
          <cell r="B350" t="str">
            <v>061000447</v>
          </cell>
        </row>
        <row r="351">
          <cell r="B351" t="str">
            <v>061000448</v>
          </cell>
        </row>
        <row r="352">
          <cell r="B352" t="str">
            <v>061000449</v>
          </cell>
        </row>
        <row r="353">
          <cell r="B353" t="str">
            <v>061000450</v>
          </cell>
        </row>
        <row r="354">
          <cell r="B354" t="str">
            <v>061000451</v>
          </cell>
        </row>
        <row r="355">
          <cell r="B355" t="str">
            <v>061000452</v>
          </cell>
        </row>
        <row r="356">
          <cell r="B356" t="str">
            <v>061000454</v>
          </cell>
        </row>
        <row r="357">
          <cell r="B357" t="str">
            <v>061000455</v>
          </cell>
        </row>
        <row r="358">
          <cell r="B358" t="str">
            <v>061000456</v>
          </cell>
        </row>
        <row r="359">
          <cell r="B359" t="str">
            <v>061000457</v>
          </cell>
        </row>
        <row r="360">
          <cell r="B360" t="str">
            <v>061000458</v>
          </cell>
        </row>
        <row r="361">
          <cell r="B361" t="str">
            <v>061000459</v>
          </cell>
        </row>
        <row r="362">
          <cell r="B362" t="str">
            <v>061000460</v>
          </cell>
        </row>
        <row r="363">
          <cell r="B363" t="str">
            <v>061000461</v>
          </cell>
        </row>
        <row r="364">
          <cell r="B364" t="str">
            <v>061000462</v>
          </cell>
        </row>
        <row r="365">
          <cell r="B365" t="str">
            <v>061000463</v>
          </cell>
        </row>
        <row r="366">
          <cell r="B366" t="str">
            <v>061000464</v>
          </cell>
        </row>
        <row r="367">
          <cell r="B367" t="str">
            <v>061000465</v>
          </cell>
        </row>
        <row r="368">
          <cell r="B368" t="str">
            <v>061000466</v>
          </cell>
        </row>
        <row r="369">
          <cell r="B369" t="str">
            <v>061000467</v>
          </cell>
        </row>
        <row r="370">
          <cell r="B370" t="str">
            <v>061000468</v>
          </cell>
        </row>
        <row r="371">
          <cell r="B371" t="str">
            <v>061000469</v>
          </cell>
        </row>
        <row r="372">
          <cell r="B372" t="str">
            <v>061000470</v>
          </cell>
        </row>
        <row r="373">
          <cell r="B373" t="str">
            <v>061000471</v>
          </cell>
        </row>
        <row r="374">
          <cell r="B374" t="str">
            <v>061000472</v>
          </cell>
        </row>
        <row r="375">
          <cell r="B375" t="str">
            <v>061000473</v>
          </cell>
        </row>
        <row r="376">
          <cell r="B376" t="str">
            <v>061000474</v>
          </cell>
        </row>
        <row r="377">
          <cell r="B377" t="str">
            <v>061000475</v>
          </cell>
        </row>
        <row r="378">
          <cell r="B378" t="str">
            <v>061000476</v>
          </cell>
        </row>
        <row r="379">
          <cell r="B379" t="str">
            <v>061000477</v>
          </cell>
        </row>
        <row r="380">
          <cell r="B380" t="str">
            <v>061000478</v>
          </cell>
        </row>
        <row r="381">
          <cell r="B381" t="str">
            <v>061000479</v>
          </cell>
        </row>
        <row r="382">
          <cell r="B382" t="str">
            <v>061000480</v>
          </cell>
        </row>
        <row r="383">
          <cell r="B383" t="str">
            <v>061000481</v>
          </cell>
        </row>
        <row r="384">
          <cell r="B384" t="str">
            <v>061000482</v>
          </cell>
        </row>
        <row r="385">
          <cell r="B385" t="str">
            <v>061000483</v>
          </cell>
        </row>
        <row r="386">
          <cell r="B386" t="str">
            <v>061000484</v>
          </cell>
        </row>
        <row r="387">
          <cell r="B387" t="str">
            <v>061000485</v>
          </cell>
        </row>
        <row r="388">
          <cell r="B388" t="str">
            <v>061000486</v>
          </cell>
        </row>
        <row r="389">
          <cell r="B389" t="str">
            <v>061000487</v>
          </cell>
        </row>
        <row r="390">
          <cell r="B390" t="str">
            <v>061000488</v>
          </cell>
        </row>
        <row r="391">
          <cell r="B391" t="str">
            <v>061000489</v>
          </cell>
        </row>
        <row r="392">
          <cell r="B392" t="str">
            <v>061000490</v>
          </cell>
        </row>
        <row r="393">
          <cell r="B393" t="str">
            <v>061000491</v>
          </cell>
        </row>
        <row r="394">
          <cell r="B394" t="str">
            <v>061000494</v>
          </cell>
        </row>
        <row r="395">
          <cell r="B395" t="str">
            <v>061000495</v>
          </cell>
        </row>
        <row r="396">
          <cell r="B396" t="str">
            <v>061000496</v>
          </cell>
        </row>
        <row r="397">
          <cell r="B397" t="str">
            <v>061000497</v>
          </cell>
        </row>
        <row r="398">
          <cell r="B398" t="str">
            <v>061000498</v>
          </cell>
        </row>
        <row r="399">
          <cell r="B399" t="str">
            <v>061000499</v>
          </cell>
        </row>
        <row r="400">
          <cell r="B400" t="str">
            <v>061000500</v>
          </cell>
        </row>
        <row r="401">
          <cell r="B401" t="str">
            <v>061000501</v>
          </cell>
        </row>
        <row r="402">
          <cell r="B402" t="str">
            <v>061000502</v>
          </cell>
        </row>
        <row r="403">
          <cell r="B403" t="str">
            <v>061000503</v>
          </cell>
        </row>
        <row r="404">
          <cell r="B404" t="str">
            <v>061000504</v>
          </cell>
        </row>
        <row r="405">
          <cell r="B405" t="str">
            <v>061000505</v>
          </cell>
        </row>
        <row r="406">
          <cell r="B406" t="str">
            <v>061000506</v>
          </cell>
        </row>
        <row r="407">
          <cell r="B407" t="str">
            <v>061000507</v>
          </cell>
        </row>
        <row r="408">
          <cell r="B408" t="str">
            <v>061000508</v>
          </cell>
        </row>
        <row r="409">
          <cell r="B409" t="str">
            <v>061000509</v>
          </cell>
        </row>
        <row r="410">
          <cell r="B410" t="str">
            <v>061000510</v>
          </cell>
        </row>
        <row r="411">
          <cell r="B411" t="str">
            <v>061000511</v>
          </cell>
        </row>
        <row r="412">
          <cell r="B412" t="str">
            <v>061000512</v>
          </cell>
        </row>
        <row r="413">
          <cell r="B413" t="str">
            <v>061000513</v>
          </cell>
        </row>
        <row r="414">
          <cell r="B414" t="str">
            <v>061000514</v>
          </cell>
        </row>
        <row r="415">
          <cell r="B415" t="str">
            <v>061000515</v>
          </cell>
        </row>
        <row r="416">
          <cell r="B416" t="str">
            <v>061000516</v>
          </cell>
        </row>
        <row r="417">
          <cell r="B417" t="str">
            <v>061000517</v>
          </cell>
        </row>
        <row r="418">
          <cell r="B418" t="str">
            <v>061000518</v>
          </cell>
        </row>
        <row r="419">
          <cell r="B419" t="str">
            <v>061000519</v>
          </cell>
        </row>
        <row r="420">
          <cell r="B420" t="str">
            <v>061000520</v>
          </cell>
        </row>
        <row r="421">
          <cell r="B421" t="str">
            <v>061000521</v>
          </cell>
        </row>
        <row r="422">
          <cell r="B422" t="str">
            <v>061000522</v>
          </cell>
        </row>
        <row r="423">
          <cell r="B423" t="str">
            <v>061000523</v>
          </cell>
        </row>
        <row r="424">
          <cell r="B424" t="str">
            <v>061000524</v>
          </cell>
        </row>
        <row r="425">
          <cell r="B425" t="str">
            <v>061000525</v>
          </cell>
        </row>
        <row r="426">
          <cell r="B426" t="str">
            <v>061000526</v>
          </cell>
        </row>
        <row r="427">
          <cell r="B427" t="str">
            <v>061000527</v>
          </cell>
        </row>
        <row r="428">
          <cell r="B428" t="str">
            <v>061000528</v>
          </cell>
        </row>
        <row r="429">
          <cell r="B429" t="str">
            <v>061000529</v>
          </cell>
        </row>
        <row r="430">
          <cell r="B430" t="str">
            <v>061000530</v>
          </cell>
        </row>
        <row r="431">
          <cell r="B431" t="str">
            <v>061000531</v>
          </cell>
        </row>
        <row r="432">
          <cell r="B432" t="str">
            <v>061000532</v>
          </cell>
        </row>
        <row r="433">
          <cell r="B433" t="str">
            <v>061000533</v>
          </cell>
        </row>
        <row r="434">
          <cell r="B434" t="str">
            <v>061000534</v>
          </cell>
        </row>
        <row r="435">
          <cell r="B435" t="str">
            <v>061000535</v>
          </cell>
        </row>
        <row r="436">
          <cell r="B436" t="str">
            <v>061000536</v>
          </cell>
        </row>
        <row r="437">
          <cell r="B437" t="str">
            <v>061000537</v>
          </cell>
        </row>
        <row r="438">
          <cell r="B438" t="str">
            <v>061000538</v>
          </cell>
        </row>
        <row r="439">
          <cell r="B439" t="str">
            <v>061000539</v>
          </cell>
        </row>
        <row r="440">
          <cell r="B440" t="str">
            <v>061000540</v>
          </cell>
        </row>
        <row r="441">
          <cell r="B441" t="str">
            <v>061000541</v>
          </cell>
        </row>
        <row r="442">
          <cell r="B442" t="str">
            <v>061000542</v>
          </cell>
        </row>
        <row r="443">
          <cell r="B443" t="str">
            <v>061000543</v>
          </cell>
        </row>
        <row r="444">
          <cell r="B444" t="str">
            <v>061000544</v>
          </cell>
        </row>
        <row r="445">
          <cell r="B445" t="str">
            <v>061000545</v>
          </cell>
        </row>
        <row r="446">
          <cell r="B446" t="str">
            <v>061000546</v>
          </cell>
        </row>
        <row r="447">
          <cell r="B447" t="str">
            <v>061000547</v>
          </cell>
        </row>
        <row r="448">
          <cell r="B448" t="str">
            <v>061000548</v>
          </cell>
        </row>
        <row r="449">
          <cell r="B449" t="str">
            <v>061000551</v>
          </cell>
        </row>
        <row r="450">
          <cell r="B450" t="str">
            <v>061000552</v>
          </cell>
        </row>
        <row r="451">
          <cell r="B451" t="str">
            <v>061000553</v>
          </cell>
        </row>
        <row r="452">
          <cell r="B452" t="str">
            <v>061000554</v>
          </cell>
        </row>
        <row r="453">
          <cell r="B453" t="str">
            <v>061000555</v>
          </cell>
        </row>
        <row r="454">
          <cell r="B454" t="str">
            <v>061000556</v>
          </cell>
        </row>
        <row r="455">
          <cell r="B455" t="str">
            <v>061000557</v>
          </cell>
        </row>
      </sheetData>
    </sheetDataSet>
  </externalBook>
</externalLink>
</file>

<file path=xl/persons/person.xml><?xml version="1.0" encoding="utf-8"?>
<personList xmlns="http://schemas.microsoft.com/office/spreadsheetml/2018/threadedcomments" xmlns:x="http://schemas.openxmlformats.org/spreadsheetml/2006/main">
  <person displayName="Sosa, Mario" id="{DB7A0B61-3B4D-4833-BE8D-669CBB885EB8}" userId="S::ah4368@halff.com::d9a8d33d-facb-4455-a49f-4b8e4f35712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18" dT="2023-05-04T21:21:25.82" personId="{DB7A0B61-3B4D-4833-BE8D-669CBB885EB8}" id="{E46514BC-ED32-4CD8-9210-7EF71A672C89}">
    <text>Updated on 5/4</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7AD6-727D-4144-8BAA-84B5545A8698}">
  <sheetPr codeName="Sheet1">
    <tabColor theme="9"/>
  </sheetPr>
  <dimension ref="A1:Y530"/>
  <sheetViews>
    <sheetView tabSelected="1" view="pageBreakPreview" zoomScale="60" zoomScaleNormal="70" workbookViewId="0">
      <selection activeCell="E1" sqref="E1"/>
    </sheetView>
  </sheetViews>
  <sheetFormatPr defaultColWidth="8.85546875" defaultRowHeight="15.75" x14ac:dyDescent="0.25"/>
  <cols>
    <col min="1" max="1" width="17.85546875" style="14" customWidth="1"/>
    <col min="2" max="2" width="36.42578125" style="14" customWidth="1"/>
    <col min="3" max="3" width="57" style="14" customWidth="1"/>
    <col min="4" max="4" width="22.5703125" style="14" bestFit="1" customWidth="1"/>
    <col min="5" max="5" width="17.28515625" style="14" customWidth="1"/>
    <col min="6" max="6" width="27.42578125" style="14" bestFit="1" customWidth="1"/>
    <col min="7" max="7" width="32.7109375" style="14" customWidth="1"/>
    <col min="8" max="8" width="23.42578125" style="14" customWidth="1"/>
    <col min="9" max="9" width="14.28515625" style="14" customWidth="1"/>
    <col min="10" max="10" width="14.140625" style="33" customWidth="1"/>
    <col min="11" max="11" width="16.7109375" style="14" customWidth="1"/>
    <col min="12" max="12" width="18.5703125" style="14" customWidth="1"/>
    <col min="13" max="13" width="22.7109375" style="14" customWidth="1"/>
    <col min="14" max="14" width="13.85546875" style="14" customWidth="1"/>
    <col min="15" max="15" width="20.42578125" style="14" customWidth="1"/>
    <col min="16" max="16" width="23" style="14" customWidth="1"/>
    <col min="17" max="17" width="38.42578125" style="14" customWidth="1"/>
    <col min="18" max="18" width="9" style="14" bestFit="1" customWidth="1"/>
    <col min="19" max="19" width="21.5703125" style="14" customWidth="1"/>
    <col min="20" max="20" width="12.140625" style="14" customWidth="1"/>
    <col min="21" max="21" width="20.85546875" style="14" bestFit="1" customWidth="1"/>
    <col min="22" max="22" width="23.140625" style="14" customWidth="1"/>
    <col min="23" max="23" width="12.5703125" style="14" bestFit="1" customWidth="1"/>
    <col min="24" max="24" width="21.140625" style="14" bestFit="1" customWidth="1"/>
    <col min="25" max="16384" width="8.85546875" style="14"/>
  </cols>
  <sheetData>
    <row r="1" spans="1:25" ht="47.25" x14ac:dyDescent="0.25">
      <c r="A1" s="16" t="s">
        <v>0</v>
      </c>
      <c r="B1" s="16" t="s">
        <v>1</v>
      </c>
      <c r="C1" s="16" t="s">
        <v>2</v>
      </c>
      <c r="D1" s="16" t="s">
        <v>3</v>
      </c>
      <c r="E1" s="16" t="s">
        <v>4</v>
      </c>
      <c r="F1" s="16" t="s">
        <v>5</v>
      </c>
      <c r="G1" s="16" t="s">
        <v>6</v>
      </c>
      <c r="H1" s="16" t="s">
        <v>7</v>
      </c>
      <c r="I1" s="16" t="s">
        <v>8</v>
      </c>
      <c r="J1" s="17" t="s">
        <v>9</v>
      </c>
      <c r="K1" s="16" t="s">
        <v>10</v>
      </c>
      <c r="L1" s="16" t="s">
        <v>11</v>
      </c>
      <c r="M1" s="16" t="s">
        <v>12</v>
      </c>
      <c r="N1" s="16" t="s">
        <v>13</v>
      </c>
      <c r="O1" s="16" t="s">
        <v>14</v>
      </c>
      <c r="P1" s="16" t="s">
        <v>15</v>
      </c>
      <c r="Q1" s="16" t="s">
        <v>16</v>
      </c>
      <c r="R1" s="16" t="s">
        <v>1291</v>
      </c>
      <c r="S1" s="18" t="s">
        <v>17</v>
      </c>
      <c r="T1" s="19"/>
      <c r="U1" s="20"/>
      <c r="V1" s="20" t="s">
        <v>18</v>
      </c>
      <c r="W1" s="20"/>
      <c r="X1" s="20"/>
    </row>
    <row r="2" spans="1:25" ht="63" x14ac:dyDescent="0.25">
      <c r="A2" s="1" t="s">
        <v>19</v>
      </c>
      <c r="B2" s="1" t="s">
        <v>20</v>
      </c>
      <c r="C2" s="1" t="s">
        <v>2325</v>
      </c>
      <c r="D2" s="7" t="s">
        <v>2108</v>
      </c>
      <c r="E2" s="1" t="s">
        <v>22</v>
      </c>
      <c r="F2" s="8" t="s">
        <v>23</v>
      </c>
      <c r="G2" s="8" t="s">
        <v>2124</v>
      </c>
      <c r="H2" s="8" t="s">
        <v>2303</v>
      </c>
      <c r="I2" s="8" t="s">
        <v>26</v>
      </c>
      <c r="J2" s="6">
        <v>1.8169799586758018E-3</v>
      </c>
      <c r="K2" s="1" t="s">
        <v>27</v>
      </c>
      <c r="L2" s="1" t="s">
        <v>28</v>
      </c>
      <c r="M2" s="1" t="s">
        <v>1943</v>
      </c>
      <c r="N2" s="7" t="s">
        <v>29</v>
      </c>
      <c r="O2" s="3">
        <v>110000</v>
      </c>
      <c r="P2" s="7" t="s">
        <v>30</v>
      </c>
      <c r="Q2" s="7" t="s">
        <v>31</v>
      </c>
      <c r="R2" s="10">
        <f>_xlfn.XMATCH(A2,[1]FME!$B$2:$B$455,0,2)</f>
        <v>1</v>
      </c>
      <c r="S2" s="10" t="s">
        <v>32</v>
      </c>
      <c r="T2" s="21" t="s">
        <v>33</v>
      </c>
      <c r="U2" s="10" t="s">
        <v>34</v>
      </c>
      <c r="V2" s="10" t="s">
        <v>32</v>
      </c>
      <c r="W2" s="10" t="s">
        <v>33</v>
      </c>
      <c r="X2" s="13" t="s">
        <v>34</v>
      </c>
      <c r="Y2" s="22"/>
    </row>
    <row r="3" spans="1:25" ht="63" x14ac:dyDescent="0.25">
      <c r="A3" s="1" t="s">
        <v>35</v>
      </c>
      <c r="B3" s="1" t="s">
        <v>36</v>
      </c>
      <c r="C3" s="1" t="s">
        <v>37</v>
      </c>
      <c r="D3" s="7" t="s">
        <v>2108</v>
      </c>
      <c r="E3" s="1" t="s">
        <v>22</v>
      </c>
      <c r="F3" s="8" t="s">
        <v>23</v>
      </c>
      <c r="G3" s="8" t="s">
        <v>2124</v>
      </c>
      <c r="H3" s="8" t="s">
        <v>2303</v>
      </c>
      <c r="I3" s="8" t="s">
        <v>26</v>
      </c>
      <c r="J3" s="6">
        <v>2.1303500980138779E-3</v>
      </c>
      <c r="K3" s="1" t="s">
        <v>27</v>
      </c>
      <c r="L3" s="1" t="s">
        <v>28</v>
      </c>
      <c r="M3" s="1" t="s">
        <v>1943</v>
      </c>
      <c r="N3" s="7" t="s">
        <v>29</v>
      </c>
      <c r="O3" s="3">
        <v>90000</v>
      </c>
      <c r="P3" s="7" t="s">
        <v>30</v>
      </c>
      <c r="Q3" s="7" t="s">
        <v>31</v>
      </c>
      <c r="R3" s="10">
        <f>_xlfn.XMATCH(A3,[1]FME!$B$2:$B$455,0,2)</f>
        <v>2</v>
      </c>
      <c r="S3" s="10" t="s">
        <v>26</v>
      </c>
      <c r="T3" s="21">
        <f>COUNTIFS(I:I,S3,P:P,"Yes")</f>
        <v>295</v>
      </c>
      <c r="U3" s="23">
        <f>SUMIFS(O:O,I:I,S3,P:P,"Yes")</f>
        <v>203600000</v>
      </c>
      <c r="V3" s="24" t="s">
        <v>26</v>
      </c>
      <c r="W3" s="24">
        <f>COUNTIFS(I:I,V3)</f>
        <v>358</v>
      </c>
      <c r="X3" s="25">
        <f>SUMIFS(O:O,I:I,V3)</f>
        <v>211594000</v>
      </c>
      <c r="Y3" s="22"/>
    </row>
    <row r="4" spans="1:25" ht="31.5" x14ac:dyDescent="0.25">
      <c r="A4" s="1" t="s">
        <v>38</v>
      </c>
      <c r="B4" s="1" t="s">
        <v>39</v>
      </c>
      <c r="C4" s="1" t="s">
        <v>40</v>
      </c>
      <c r="D4" s="7" t="s">
        <v>2108</v>
      </c>
      <c r="E4" s="1" t="s">
        <v>41</v>
      </c>
      <c r="F4" s="8" t="s">
        <v>23</v>
      </c>
      <c r="G4" s="8" t="s">
        <v>24</v>
      </c>
      <c r="H4" s="8" t="s">
        <v>25</v>
      </c>
      <c r="I4" s="8" t="s">
        <v>26</v>
      </c>
      <c r="J4" s="2">
        <v>2.5980589389801025</v>
      </c>
      <c r="K4" s="1" t="s">
        <v>27</v>
      </c>
      <c r="L4" s="1" t="s">
        <v>42</v>
      </c>
      <c r="M4" s="1" t="s">
        <v>43</v>
      </c>
      <c r="N4" s="7" t="s">
        <v>29</v>
      </c>
      <c r="O4" s="3">
        <v>233000</v>
      </c>
      <c r="P4" s="7" t="s">
        <v>30</v>
      </c>
      <c r="Q4" s="7" t="s">
        <v>31</v>
      </c>
      <c r="R4" s="10">
        <f>_xlfn.XMATCH(A4,[1]FME!$B$2:$B$455,0,2)</f>
        <v>3</v>
      </c>
      <c r="S4" s="10" t="s">
        <v>44</v>
      </c>
      <c r="T4" s="21">
        <f>COUNTIFS(I:I,S4,P:P,"Yes")</f>
        <v>165</v>
      </c>
      <c r="U4" s="23">
        <f>SUMIFS(O:O,I:I,S4,P:P,"Yes")</f>
        <v>751709000</v>
      </c>
      <c r="V4" s="24" t="s">
        <v>44</v>
      </c>
      <c r="W4" s="24">
        <f>COUNTIFS(I:I,V4)</f>
        <v>167</v>
      </c>
      <c r="X4" s="25">
        <f>SUMIFS(O:O,I:I,V4)</f>
        <v>752069000</v>
      </c>
      <c r="Y4" s="22"/>
    </row>
    <row r="5" spans="1:25" ht="47.25" x14ac:dyDescent="0.25">
      <c r="A5" s="4" t="s">
        <v>45</v>
      </c>
      <c r="B5" s="1" t="s">
        <v>46</v>
      </c>
      <c r="C5" s="1" t="s">
        <v>47</v>
      </c>
      <c r="D5" s="7" t="s">
        <v>2108</v>
      </c>
      <c r="E5" s="1" t="s">
        <v>41</v>
      </c>
      <c r="F5" s="8" t="s">
        <v>1844</v>
      </c>
      <c r="G5" s="8" t="s">
        <v>1844</v>
      </c>
      <c r="H5" s="8" t="s">
        <v>1844</v>
      </c>
      <c r="I5" s="8" t="s">
        <v>26</v>
      </c>
      <c r="J5" s="2">
        <v>0.48239606618881226</v>
      </c>
      <c r="K5" s="1" t="s">
        <v>27</v>
      </c>
      <c r="L5" s="1" t="s">
        <v>48</v>
      </c>
      <c r="M5" s="1" t="s">
        <v>49</v>
      </c>
      <c r="N5" s="7" t="s">
        <v>29</v>
      </c>
      <c r="O5" s="3">
        <v>300000</v>
      </c>
      <c r="P5" s="7" t="s">
        <v>29</v>
      </c>
      <c r="Q5" s="7" t="s">
        <v>1627</v>
      </c>
      <c r="R5" s="10">
        <f>_xlfn.XMATCH(A5,[1]FME!$B$2:$B$455,0,2)</f>
        <v>4</v>
      </c>
      <c r="S5" s="8" t="s">
        <v>50</v>
      </c>
      <c r="T5" s="21">
        <f>COUNTIFS(I:I,S5,P:P,"Yes")</f>
        <v>1</v>
      </c>
      <c r="U5" s="23">
        <f>SUMIFS(O:O,I:I,S5,P:P,"Yes")</f>
        <v>20000</v>
      </c>
      <c r="V5" s="24" t="s">
        <v>50</v>
      </c>
      <c r="W5" s="24">
        <f>COUNTIFS(I:I,V5)</f>
        <v>1</v>
      </c>
      <c r="X5" s="25">
        <f>SUMIFS(O:O,I:I,V5)</f>
        <v>20000</v>
      </c>
      <c r="Y5" s="22"/>
    </row>
    <row r="6" spans="1:25" ht="31.5" x14ac:dyDescent="0.25">
      <c r="A6" s="1" t="s">
        <v>51</v>
      </c>
      <c r="B6" s="1" t="s">
        <v>52</v>
      </c>
      <c r="C6" s="1" t="s">
        <v>53</v>
      </c>
      <c r="D6" s="7" t="s">
        <v>2108</v>
      </c>
      <c r="E6" s="1" t="s">
        <v>2288</v>
      </c>
      <c r="F6" s="8" t="s">
        <v>54</v>
      </c>
      <c r="G6" s="8" t="s">
        <v>55</v>
      </c>
      <c r="H6" s="8" t="s">
        <v>56</v>
      </c>
      <c r="I6" s="8" t="s">
        <v>26</v>
      </c>
      <c r="J6" s="2">
        <v>0.11460434645414352</v>
      </c>
      <c r="K6" s="1" t="s">
        <v>27</v>
      </c>
      <c r="L6" s="1" t="s">
        <v>57</v>
      </c>
      <c r="M6" s="1" t="s">
        <v>1944</v>
      </c>
      <c r="N6" s="7" t="s">
        <v>29</v>
      </c>
      <c r="O6" s="3">
        <v>100000</v>
      </c>
      <c r="P6" s="7" t="s">
        <v>30</v>
      </c>
      <c r="Q6" s="7" t="s">
        <v>31</v>
      </c>
      <c r="R6" s="10">
        <f>_xlfn.XMATCH(A6,[1]FME!$B$2:$B$455,0,2)</f>
        <v>5</v>
      </c>
      <c r="S6" s="8" t="s">
        <v>58</v>
      </c>
      <c r="T6" s="21">
        <f>COUNTIFS(I:I,S6,P:P,"Yes")</f>
        <v>2</v>
      </c>
      <c r="U6" s="23">
        <f>SUMIFS(O:O,I:I,S6,P:P,"Yes")</f>
        <v>874000</v>
      </c>
      <c r="V6" s="24" t="s">
        <v>58</v>
      </c>
      <c r="W6" s="24">
        <f>COUNTIFS(I:I,V6)</f>
        <v>3</v>
      </c>
      <c r="X6" s="25">
        <f>SUMIFS(O:O,I:I,V6)</f>
        <v>904000</v>
      </c>
      <c r="Y6" s="22"/>
    </row>
    <row r="7" spans="1:25" ht="31.5" x14ac:dyDescent="0.25">
      <c r="A7" s="1" t="s">
        <v>59</v>
      </c>
      <c r="B7" s="1" t="s">
        <v>60</v>
      </c>
      <c r="C7" s="1" t="s">
        <v>61</v>
      </c>
      <c r="D7" s="7" t="s">
        <v>2109</v>
      </c>
      <c r="E7" s="1" t="s">
        <v>62</v>
      </c>
      <c r="F7" s="8" t="s">
        <v>23</v>
      </c>
      <c r="G7" s="8" t="s">
        <v>2125</v>
      </c>
      <c r="H7" s="8" t="s">
        <v>2304</v>
      </c>
      <c r="I7" s="8" t="s">
        <v>44</v>
      </c>
      <c r="J7" s="2">
        <v>211.07994079589844</v>
      </c>
      <c r="K7" s="1" t="s">
        <v>63</v>
      </c>
      <c r="L7" s="1" t="s">
        <v>64</v>
      </c>
      <c r="M7" s="1" t="s">
        <v>1945</v>
      </c>
      <c r="N7" s="7" t="s">
        <v>29</v>
      </c>
      <c r="O7" s="3">
        <v>1000000</v>
      </c>
      <c r="P7" s="7" t="s">
        <v>30</v>
      </c>
      <c r="Q7" s="7" t="s">
        <v>31</v>
      </c>
      <c r="R7" s="10">
        <f>_xlfn.XMATCH(A7,[1]FME!$B$2:$B$455,0,2)</f>
        <v>6</v>
      </c>
      <c r="S7" s="10" t="s">
        <v>65</v>
      </c>
      <c r="T7" s="26">
        <f>SUM(T3:T6)</f>
        <v>463</v>
      </c>
      <c r="U7" s="27">
        <f>SUM(U3:U6)</f>
        <v>956203000</v>
      </c>
      <c r="V7" s="28" t="s">
        <v>65</v>
      </c>
      <c r="W7" s="28">
        <f>SUM(W3:W6)</f>
        <v>529</v>
      </c>
      <c r="X7" s="29">
        <f>SUM(X3:X6)</f>
        <v>964587000</v>
      </c>
      <c r="Y7" s="22"/>
    </row>
    <row r="8" spans="1:25" ht="63" x14ac:dyDescent="0.25">
      <c r="A8" s="1" t="s">
        <v>66</v>
      </c>
      <c r="B8" s="1" t="s">
        <v>67</v>
      </c>
      <c r="C8" s="1" t="s">
        <v>68</v>
      </c>
      <c r="D8" s="7" t="s">
        <v>2108</v>
      </c>
      <c r="E8" s="1" t="s">
        <v>69</v>
      </c>
      <c r="F8" s="8" t="s">
        <v>54</v>
      </c>
      <c r="G8" s="8" t="s">
        <v>2126</v>
      </c>
      <c r="H8" s="8" t="s">
        <v>1846</v>
      </c>
      <c r="I8" s="8" t="s">
        <v>26</v>
      </c>
      <c r="J8" s="2">
        <v>3.5849535465240479</v>
      </c>
      <c r="K8" s="1" t="s">
        <v>27</v>
      </c>
      <c r="L8" s="1" t="s">
        <v>70</v>
      </c>
      <c r="M8" s="1" t="s">
        <v>1946</v>
      </c>
      <c r="N8" s="7" t="s">
        <v>29</v>
      </c>
      <c r="O8" s="3">
        <v>300000</v>
      </c>
      <c r="P8" s="7" t="s">
        <v>30</v>
      </c>
      <c r="Q8" s="7" t="s">
        <v>31</v>
      </c>
      <c r="R8" s="10">
        <f>_xlfn.XMATCH(A8,[1]FME!$B$2:$B$455,0,2)</f>
        <v>7</v>
      </c>
      <c r="S8" s="10"/>
      <c r="T8" s="30"/>
      <c r="U8" s="30"/>
      <c r="V8" s="30"/>
      <c r="W8" s="30"/>
      <c r="X8" s="30"/>
    </row>
    <row r="9" spans="1:25" ht="63" x14ac:dyDescent="0.25">
      <c r="A9" s="5" t="s">
        <v>71</v>
      </c>
      <c r="B9" s="1" t="s">
        <v>72</v>
      </c>
      <c r="C9" s="1" t="s">
        <v>73</v>
      </c>
      <c r="D9" s="7" t="s">
        <v>2108</v>
      </c>
      <c r="E9" s="1" t="s">
        <v>69</v>
      </c>
      <c r="F9" s="8" t="s">
        <v>54</v>
      </c>
      <c r="G9" s="8" t="s">
        <v>2126</v>
      </c>
      <c r="H9" s="8" t="s">
        <v>1846</v>
      </c>
      <c r="I9" s="8" t="s">
        <v>26</v>
      </c>
      <c r="J9" s="2">
        <v>3.5849535465240479</v>
      </c>
      <c r="K9" s="1" t="s">
        <v>27</v>
      </c>
      <c r="L9" s="1" t="s">
        <v>74</v>
      </c>
      <c r="M9" s="1" t="s">
        <v>1946</v>
      </c>
      <c r="N9" s="7" t="s">
        <v>29</v>
      </c>
      <c r="O9" s="3">
        <v>1000000</v>
      </c>
      <c r="P9" s="7" t="s">
        <v>30</v>
      </c>
      <c r="Q9" s="7" t="s">
        <v>31</v>
      </c>
      <c r="R9" s="10">
        <f>_xlfn.XMATCH(A9,[1]FME!$B$2:$B$455,0,2)</f>
        <v>8</v>
      </c>
      <c r="S9" s="10"/>
    </row>
    <row r="10" spans="1:25" ht="47.25" x14ac:dyDescent="0.25">
      <c r="A10" s="1" t="s">
        <v>75</v>
      </c>
      <c r="B10" s="1" t="s">
        <v>76</v>
      </c>
      <c r="C10" s="1" t="s">
        <v>77</v>
      </c>
      <c r="D10" s="7" t="s">
        <v>2108</v>
      </c>
      <c r="E10" s="1" t="s">
        <v>69</v>
      </c>
      <c r="F10" s="8" t="s">
        <v>54</v>
      </c>
      <c r="G10" s="8" t="s">
        <v>2126</v>
      </c>
      <c r="H10" s="8" t="s">
        <v>1846</v>
      </c>
      <c r="I10" s="8" t="s">
        <v>26</v>
      </c>
      <c r="J10" s="2">
        <v>3.5849535465240479</v>
      </c>
      <c r="K10" s="1" t="s">
        <v>27</v>
      </c>
      <c r="L10" s="1" t="s">
        <v>74</v>
      </c>
      <c r="M10" s="1" t="s">
        <v>1946</v>
      </c>
      <c r="N10" s="7" t="s">
        <v>29</v>
      </c>
      <c r="O10" s="3">
        <v>1000000</v>
      </c>
      <c r="P10" s="7" t="s">
        <v>30</v>
      </c>
      <c r="Q10" s="7" t="s">
        <v>31</v>
      </c>
      <c r="R10" s="10">
        <f>_xlfn.XMATCH(A10,[1]FME!$B$2:$B$455,0,2)</f>
        <v>9</v>
      </c>
      <c r="S10" s="10"/>
    </row>
    <row r="11" spans="1:25" ht="47.25" x14ac:dyDescent="0.25">
      <c r="A11" s="1" t="s">
        <v>78</v>
      </c>
      <c r="B11" s="1" t="s">
        <v>79</v>
      </c>
      <c r="C11" s="1" t="s">
        <v>80</v>
      </c>
      <c r="D11" s="7" t="s">
        <v>2108</v>
      </c>
      <c r="E11" s="1" t="s">
        <v>69</v>
      </c>
      <c r="F11" s="8" t="s">
        <v>54</v>
      </c>
      <c r="G11" s="8" t="s">
        <v>81</v>
      </c>
      <c r="H11" s="8" t="s">
        <v>82</v>
      </c>
      <c r="I11" s="8" t="s">
        <v>26</v>
      </c>
      <c r="J11" s="2">
        <v>1.4367104768753052</v>
      </c>
      <c r="K11" s="1" t="s">
        <v>27</v>
      </c>
      <c r="L11" s="1" t="s">
        <v>83</v>
      </c>
      <c r="M11" s="1" t="s">
        <v>1946</v>
      </c>
      <c r="N11" s="7" t="s">
        <v>29</v>
      </c>
      <c r="O11" s="3">
        <v>100000</v>
      </c>
      <c r="P11" s="7" t="s">
        <v>30</v>
      </c>
      <c r="Q11" s="7" t="s">
        <v>31</v>
      </c>
      <c r="R11" s="10">
        <f>_xlfn.XMATCH(A11,[1]FME!$B$2:$B$455,0,2)</f>
        <v>10</v>
      </c>
      <c r="S11" s="10"/>
    </row>
    <row r="12" spans="1:25" ht="47.25" x14ac:dyDescent="0.25">
      <c r="A12" s="1" t="s">
        <v>84</v>
      </c>
      <c r="B12" s="1" t="s">
        <v>85</v>
      </c>
      <c r="C12" s="1" t="s">
        <v>86</v>
      </c>
      <c r="D12" s="7" t="s">
        <v>2109</v>
      </c>
      <c r="E12" s="1" t="s">
        <v>69</v>
      </c>
      <c r="F12" s="8" t="s">
        <v>54</v>
      </c>
      <c r="G12" s="8" t="s">
        <v>81</v>
      </c>
      <c r="H12" s="8" t="s">
        <v>82</v>
      </c>
      <c r="I12" s="8" t="s">
        <v>44</v>
      </c>
      <c r="J12" s="2">
        <v>1.4367104768753052</v>
      </c>
      <c r="K12" s="1" t="s">
        <v>27</v>
      </c>
      <c r="L12" s="1" t="s">
        <v>83</v>
      </c>
      <c r="M12" s="1" t="s">
        <v>1946</v>
      </c>
      <c r="N12" s="7" t="s">
        <v>29</v>
      </c>
      <c r="O12" s="3">
        <v>170000</v>
      </c>
      <c r="P12" s="7" t="s">
        <v>30</v>
      </c>
      <c r="Q12" s="7" t="s">
        <v>31</v>
      </c>
      <c r="R12" s="10">
        <f>_xlfn.XMATCH(A12,[1]FME!$B$2:$B$455,0,2)</f>
        <v>11</v>
      </c>
      <c r="S12" s="10"/>
    </row>
    <row r="13" spans="1:25" ht="78.75" x14ac:dyDescent="0.25">
      <c r="A13" s="1" t="s">
        <v>87</v>
      </c>
      <c r="B13" s="1" t="s">
        <v>88</v>
      </c>
      <c r="C13" s="1" t="s">
        <v>1719</v>
      </c>
      <c r="D13" s="7" t="s">
        <v>2108</v>
      </c>
      <c r="E13" s="1" t="s">
        <v>1585</v>
      </c>
      <c r="F13" s="8" t="s">
        <v>23</v>
      </c>
      <c r="G13" s="8" t="s">
        <v>2127</v>
      </c>
      <c r="H13" s="8" t="s">
        <v>1847</v>
      </c>
      <c r="I13" s="8" t="s">
        <v>26</v>
      </c>
      <c r="J13" s="2">
        <v>86.020523071289063</v>
      </c>
      <c r="K13" s="1" t="s">
        <v>91</v>
      </c>
      <c r="L13" s="1" t="s">
        <v>92</v>
      </c>
      <c r="M13" s="1" t="s">
        <v>1947</v>
      </c>
      <c r="N13" s="7" t="s">
        <v>29</v>
      </c>
      <c r="O13" s="3">
        <v>1090000</v>
      </c>
      <c r="P13" s="7" t="s">
        <v>30</v>
      </c>
      <c r="Q13" s="7" t="s">
        <v>31</v>
      </c>
      <c r="R13" s="10">
        <f>_xlfn.XMATCH(A13,[1]FME!$B$2:$B$455,0,2)</f>
        <v>12</v>
      </c>
      <c r="S13" s="10"/>
    </row>
    <row r="14" spans="1:25" ht="47.25" x14ac:dyDescent="0.25">
      <c r="A14" s="1" t="s">
        <v>93</v>
      </c>
      <c r="B14" s="1" t="s">
        <v>94</v>
      </c>
      <c r="C14" s="1" t="s">
        <v>95</v>
      </c>
      <c r="D14" s="7" t="s">
        <v>2108</v>
      </c>
      <c r="E14" s="1" t="s">
        <v>69</v>
      </c>
      <c r="F14" s="8" t="s">
        <v>54</v>
      </c>
      <c r="G14" s="8" t="s">
        <v>96</v>
      </c>
      <c r="H14" s="8" t="s">
        <v>97</v>
      </c>
      <c r="I14" s="8" t="s">
        <v>26</v>
      </c>
      <c r="J14" s="2">
        <v>12.763415336608887</v>
      </c>
      <c r="K14" s="1" t="s">
        <v>98</v>
      </c>
      <c r="L14" s="1" t="s">
        <v>99</v>
      </c>
      <c r="M14" s="1" t="s">
        <v>1379</v>
      </c>
      <c r="N14" s="7" t="s">
        <v>29</v>
      </c>
      <c r="O14" s="3">
        <v>1260000</v>
      </c>
      <c r="P14" s="7" t="s">
        <v>30</v>
      </c>
      <c r="Q14" s="7" t="s">
        <v>31</v>
      </c>
      <c r="R14" s="10">
        <f>_xlfn.XMATCH(A14,[1]FME!$B$2:$B$455,0,2)</f>
        <v>13</v>
      </c>
      <c r="S14" s="10"/>
    </row>
    <row r="15" spans="1:25" ht="63" x14ac:dyDescent="0.25">
      <c r="A15" s="1" t="s">
        <v>100</v>
      </c>
      <c r="B15" s="1" t="s">
        <v>1642</v>
      </c>
      <c r="C15" s="1" t="s">
        <v>101</v>
      </c>
      <c r="D15" s="7" t="s">
        <v>2108</v>
      </c>
      <c r="E15" s="1" t="s">
        <v>69</v>
      </c>
      <c r="F15" s="8" t="s">
        <v>54</v>
      </c>
      <c r="G15" s="8" t="s">
        <v>102</v>
      </c>
      <c r="H15" s="8" t="s">
        <v>103</v>
      </c>
      <c r="I15" s="8" t="s">
        <v>26</v>
      </c>
      <c r="J15" s="2">
        <v>0.26143059134483337</v>
      </c>
      <c r="K15" s="1" t="s">
        <v>98</v>
      </c>
      <c r="L15" s="1" t="s">
        <v>99</v>
      </c>
      <c r="M15" s="1" t="s">
        <v>1377</v>
      </c>
      <c r="N15" s="7" t="s">
        <v>29</v>
      </c>
      <c r="O15" s="3">
        <v>110000</v>
      </c>
      <c r="P15" s="7" t="s">
        <v>30</v>
      </c>
      <c r="Q15" s="7" t="s">
        <v>31</v>
      </c>
      <c r="R15" s="10">
        <f>_xlfn.XMATCH(A15,[1]FME!$B$2:$B$455,0,2)</f>
        <v>14</v>
      </c>
      <c r="S15" s="10"/>
    </row>
    <row r="16" spans="1:25" ht="47.25" x14ac:dyDescent="0.25">
      <c r="A16" s="1" t="s">
        <v>104</v>
      </c>
      <c r="B16" s="1" t="s">
        <v>105</v>
      </c>
      <c r="C16" s="1" t="s">
        <v>106</v>
      </c>
      <c r="D16" s="7" t="s">
        <v>2108</v>
      </c>
      <c r="E16" s="1" t="s">
        <v>69</v>
      </c>
      <c r="F16" s="8" t="s">
        <v>54</v>
      </c>
      <c r="G16" s="8" t="s">
        <v>107</v>
      </c>
      <c r="H16" s="8" t="s">
        <v>108</v>
      </c>
      <c r="I16" s="8" t="s">
        <v>26</v>
      </c>
      <c r="J16" s="2">
        <v>0.17029120028018951</v>
      </c>
      <c r="K16" s="1" t="s">
        <v>98</v>
      </c>
      <c r="L16" s="1" t="s">
        <v>99</v>
      </c>
      <c r="M16" s="1" t="s">
        <v>1367</v>
      </c>
      <c r="N16" s="7" t="s">
        <v>29</v>
      </c>
      <c r="O16" s="3">
        <v>750000</v>
      </c>
      <c r="P16" s="7" t="s">
        <v>30</v>
      </c>
      <c r="Q16" s="7" t="s">
        <v>31</v>
      </c>
      <c r="R16" s="10">
        <f>_xlfn.XMATCH(A16,[1]FME!$B$2:$B$455,0,2)</f>
        <v>15</v>
      </c>
      <c r="S16" s="10"/>
    </row>
    <row r="17" spans="1:19" ht="63" x14ac:dyDescent="0.25">
      <c r="A17" s="1" t="s">
        <v>109</v>
      </c>
      <c r="B17" s="1" t="s">
        <v>110</v>
      </c>
      <c r="C17" s="1" t="s">
        <v>111</v>
      </c>
      <c r="D17" s="7" t="s">
        <v>2108</v>
      </c>
      <c r="E17" s="1" t="s">
        <v>69</v>
      </c>
      <c r="F17" s="8" t="s">
        <v>112</v>
      </c>
      <c r="G17" s="8" t="s">
        <v>2128</v>
      </c>
      <c r="H17" s="8" t="s">
        <v>1848</v>
      </c>
      <c r="I17" s="8" t="s">
        <v>26</v>
      </c>
      <c r="J17" s="2">
        <v>1.4440326690673828</v>
      </c>
      <c r="K17" s="1" t="s">
        <v>27</v>
      </c>
      <c r="L17" s="1" t="s">
        <v>99</v>
      </c>
      <c r="M17" s="1" t="s">
        <v>1377</v>
      </c>
      <c r="N17" s="7" t="s">
        <v>29</v>
      </c>
      <c r="O17" s="3">
        <v>280000</v>
      </c>
      <c r="P17" s="7" t="s">
        <v>30</v>
      </c>
      <c r="Q17" s="7" t="s">
        <v>31</v>
      </c>
      <c r="R17" s="10">
        <f>_xlfn.XMATCH(A17,[1]FME!$B$2:$B$455,0,2)</f>
        <v>16</v>
      </c>
      <c r="S17" s="10"/>
    </row>
    <row r="18" spans="1:19" ht="63" x14ac:dyDescent="0.25">
      <c r="A18" s="1" t="s">
        <v>113</v>
      </c>
      <c r="B18" s="1" t="s">
        <v>114</v>
      </c>
      <c r="C18" s="1" t="s">
        <v>115</v>
      </c>
      <c r="D18" s="7" t="s">
        <v>2108</v>
      </c>
      <c r="E18" s="1" t="s">
        <v>69</v>
      </c>
      <c r="F18" s="8" t="s">
        <v>54</v>
      </c>
      <c r="G18" s="8" t="s">
        <v>102</v>
      </c>
      <c r="H18" s="8" t="s">
        <v>103</v>
      </c>
      <c r="I18" s="8" t="s">
        <v>26</v>
      </c>
      <c r="J18" s="2">
        <v>0.50336927175521851</v>
      </c>
      <c r="K18" s="1" t="s">
        <v>98</v>
      </c>
      <c r="L18" s="1" t="s">
        <v>99</v>
      </c>
      <c r="M18" s="1" t="s">
        <v>1377</v>
      </c>
      <c r="N18" s="7" t="s">
        <v>29</v>
      </c>
      <c r="O18" s="3">
        <v>130000</v>
      </c>
      <c r="P18" s="7" t="s">
        <v>30</v>
      </c>
      <c r="Q18" s="7" t="s">
        <v>31</v>
      </c>
      <c r="R18" s="10">
        <f>_xlfn.XMATCH(A18,[1]FME!$B$2:$B$455,0,2)</f>
        <v>17</v>
      </c>
      <c r="S18" s="10"/>
    </row>
    <row r="19" spans="1:19" ht="63" x14ac:dyDescent="0.25">
      <c r="A19" s="1" t="s">
        <v>116</v>
      </c>
      <c r="B19" s="1" t="s">
        <v>117</v>
      </c>
      <c r="C19" s="1" t="s">
        <v>118</v>
      </c>
      <c r="D19" s="7" t="s">
        <v>2108</v>
      </c>
      <c r="E19" s="1" t="s">
        <v>69</v>
      </c>
      <c r="F19" s="8" t="s">
        <v>112</v>
      </c>
      <c r="G19" s="8" t="s">
        <v>2128</v>
      </c>
      <c r="H19" s="8" t="s">
        <v>1848</v>
      </c>
      <c r="I19" s="8" t="s">
        <v>26</v>
      </c>
      <c r="J19" s="2">
        <v>0.79375374317169189</v>
      </c>
      <c r="K19" s="1" t="s">
        <v>98</v>
      </c>
      <c r="L19" s="1" t="s">
        <v>99</v>
      </c>
      <c r="M19" s="1" t="s">
        <v>1377</v>
      </c>
      <c r="N19" s="7" t="s">
        <v>29</v>
      </c>
      <c r="O19" s="3">
        <v>150000</v>
      </c>
      <c r="P19" s="7" t="s">
        <v>30</v>
      </c>
      <c r="Q19" s="7" t="s">
        <v>31</v>
      </c>
      <c r="R19" s="10">
        <f>_xlfn.XMATCH(A19,[1]FME!$B$2:$B$455,0,2)</f>
        <v>18</v>
      </c>
      <c r="S19" s="10"/>
    </row>
    <row r="20" spans="1:19" ht="63" x14ac:dyDescent="0.25">
      <c r="A20" s="1" t="s">
        <v>119</v>
      </c>
      <c r="B20" s="1" t="s">
        <v>120</v>
      </c>
      <c r="C20" s="1" t="s">
        <v>121</v>
      </c>
      <c r="D20" s="7" t="s">
        <v>2108</v>
      </c>
      <c r="E20" s="1" t="s">
        <v>122</v>
      </c>
      <c r="F20" s="8" t="s">
        <v>23</v>
      </c>
      <c r="G20" s="8" t="s">
        <v>89</v>
      </c>
      <c r="H20" s="8" t="s">
        <v>90</v>
      </c>
      <c r="I20" s="8" t="s">
        <v>26</v>
      </c>
      <c r="J20" s="2">
        <v>0.95835769176483154</v>
      </c>
      <c r="K20" s="1" t="s">
        <v>98</v>
      </c>
      <c r="L20" s="1" t="s">
        <v>123</v>
      </c>
      <c r="M20" s="1" t="s">
        <v>1948</v>
      </c>
      <c r="N20" s="7" t="s">
        <v>29</v>
      </c>
      <c r="O20" s="3">
        <v>100000</v>
      </c>
      <c r="P20" s="7" t="s">
        <v>30</v>
      </c>
      <c r="Q20" s="7" t="s">
        <v>31</v>
      </c>
      <c r="R20" s="10">
        <f>_xlfn.XMATCH(A20,[1]FME!$B$2:$B$455,0,2)</f>
        <v>19</v>
      </c>
      <c r="S20" s="10"/>
    </row>
    <row r="21" spans="1:19" ht="47.25" x14ac:dyDescent="0.25">
      <c r="A21" s="1" t="s">
        <v>124</v>
      </c>
      <c r="B21" s="1" t="s">
        <v>1328</v>
      </c>
      <c r="C21" s="1" t="s">
        <v>1362</v>
      </c>
      <c r="D21" s="7" t="s">
        <v>2108</v>
      </c>
      <c r="E21" s="1" t="s">
        <v>69</v>
      </c>
      <c r="F21" s="8" t="s">
        <v>125</v>
      </c>
      <c r="G21" s="8" t="s">
        <v>2129</v>
      </c>
      <c r="H21" s="8" t="s">
        <v>1849</v>
      </c>
      <c r="I21" s="8" t="s">
        <v>26</v>
      </c>
      <c r="J21" s="2">
        <v>2.1739413738250732</v>
      </c>
      <c r="K21" s="1" t="s">
        <v>98</v>
      </c>
      <c r="L21" s="1" t="s">
        <v>127</v>
      </c>
      <c r="M21" s="4" t="s">
        <v>1364</v>
      </c>
      <c r="N21" s="7" t="s">
        <v>30</v>
      </c>
      <c r="O21" s="3">
        <v>590000</v>
      </c>
      <c r="P21" s="7" t="s">
        <v>30</v>
      </c>
      <c r="Q21" s="7" t="s">
        <v>31</v>
      </c>
      <c r="R21" s="10">
        <f>_xlfn.XMATCH(A21,[1]FME!$B$2:$B$455,0,2)</f>
        <v>20</v>
      </c>
      <c r="S21" s="10"/>
    </row>
    <row r="22" spans="1:19" ht="47.25" x14ac:dyDescent="0.25">
      <c r="A22" s="1" t="s">
        <v>128</v>
      </c>
      <c r="B22" s="1" t="s">
        <v>1329</v>
      </c>
      <c r="C22" s="1" t="s">
        <v>1329</v>
      </c>
      <c r="D22" s="7" t="s">
        <v>2108</v>
      </c>
      <c r="E22" s="1" t="s">
        <v>122</v>
      </c>
      <c r="F22" s="8" t="s">
        <v>2114</v>
      </c>
      <c r="G22" s="8" t="s">
        <v>130</v>
      </c>
      <c r="H22" s="8" t="s">
        <v>1850</v>
      </c>
      <c r="I22" s="8" t="s">
        <v>26</v>
      </c>
      <c r="J22" s="2">
        <v>19.292984008789063</v>
      </c>
      <c r="K22" s="1" t="s">
        <v>98</v>
      </c>
      <c r="L22" s="1" t="s">
        <v>127</v>
      </c>
      <c r="M22" s="4" t="s">
        <v>1365</v>
      </c>
      <c r="N22" s="7" t="s">
        <v>30</v>
      </c>
      <c r="O22" s="3">
        <v>400000</v>
      </c>
      <c r="P22" s="7" t="s">
        <v>30</v>
      </c>
      <c r="Q22" s="7" t="s">
        <v>31</v>
      </c>
      <c r="R22" s="10">
        <f>_xlfn.XMATCH(A22,[1]FME!$B$2:$B$455,0,2)</f>
        <v>21</v>
      </c>
      <c r="S22" s="10"/>
    </row>
    <row r="23" spans="1:19" ht="47.25" x14ac:dyDescent="0.25">
      <c r="A23" s="1" t="s">
        <v>132</v>
      </c>
      <c r="B23" s="1" t="s">
        <v>1330</v>
      </c>
      <c r="C23" s="1" t="s">
        <v>1330</v>
      </c>
      <c r="D23" s="7" t="s">
        <v>2108</v>
      </c>
      <c r="E23" s="1" t="s">
        <v>122</v>
      </c>
      <c r="F23" s="8" t="s">
        <v>2114</v>
      </c>
      <c r="G23" s="8" t="s">
        <v>130</v>
      </c>
      <c r="H23" s="8" t="s">
        <v>1850</v>
      </c>
      <c r="I23" s="8" t="s">
        <v>26</v>
      </c>
      <c r="J23" s="2">
        <v>19.292984008789063</v>
      </c>
      <c r="K23" s="1" t="s">
        <v>98</v>
      </c>
      <c r="L23" s="1" t="s">
        <v>127</v>
      </c>
      <c r="M23" s="4" t="s">
        <v>1365</v>
      </c>
      <c r="N23" s="7" t="s">
        <v>30</v>
      </c>
      <c r="O23" s="3">
        <v>800000</v>
      </c>
      <c r="P23" s="7" t="s">
        <v>30</v>
      </c>
      <c r="Q23" s="7" t="s">
        <v>31</v>
      </c>
      <c r="R23" s="10">
        <f>_xlfn.XMATCH(A23,[1]FME!$B$2:$B$455,0,2)</f>
        <v>22</v>
      </c>
      <c r="S23" s="10"/>
    </row>
    <row r="24" spans="1:19" ht="63" x14ac:dyDescent="0.25">
      <c r="A24" s="1" t="s">
        <v>133</v>
      </c>
      <c r="B24" s="1" t="s">
        <v>134</v>
      </c>
      <c r="C24" s="1" t="s">
        <v>135</v>
      </c>
      <c r="D24" s="7" t="s">
        <v>2108</v>
      </c>
      <c r="E24" s="1" t="s">
        <v>2289</v>
      </c>
      <c r="F24" s="8" t="s">
        <v>23</v>
      </c>
      <c r="G24" s="8" t="s">
        <v>2130</v>
      </c>
      <c r="H24" s="8" t="s">
        <v>1851</v>
      </c>
      <c r="I24" s="8" t="s">
        <v>26</v>
      </c>
      <c r="J24" s="2">
        <v>25.088289260864258</v>
      </c>
      <c r="K24" s="1" t="s">
        <v>27</v>
      </c>
      <c r="L24" s="1" t="s">
        <v>28</v>
      </c>
      <c r="M24" s="1" t="s">
        <v>136</v>
      </c>
      <c r="N24" s="7" t="s">
        <v>29</v>
      </c>
      <c r="O24" s="3">
        <v>50000</v>
      </c>
      <c r="P24" s="7" t="s">
        <v>30</v>
      </c>
      <c r="Q24" s="7" t="s">
        <v>31</v>
      </c>
      <c r="R24" s="10">
        <f>_xlfn.XMATCH(A24,[1]FME!$B$2:$B$455,0,2)</f>
        <v>23</v>
      </c>
      <c r="S24" s="10"/>
    </row>
    <row r="25" spans="1:19" ht="78.75" x14ac:dyDescent="0.25">
      <c r="A25" s="1" t="s">
        <v>137</v>
      </c>
      <c r="B25" s="1" t="s">
        <v>138</v>
      </c>
      <c r="C25" s="1" t="s">
        <v>1720</v>
      </c>
      <c r="D25" s="7" t="s">
        <v>2109</v>
      </c>
      <c r="E25" s="1" t="s">
        <v>22</v>
      </c>
      <c r="F25" s="8" t="s">
        <v>23</v>
      </c>
      <c r="G25" s="8" t="s">
        <v>2130</v>
      </c>
      <c r="H25" s="8" t="s">
        <v>1851</v>
      </c>
      <c r="I25" s="8" t="s">
        <v>44</v>
      </c>
      <c r="J25" s="2">
        <v>1481.8697509765625</v>
      </c>
      <c r="K25" s="1" t="s">
        <v>139</v>
      </c>
      <c r="L25" s="1" t="s">
        <v>140</v>
      </c>
      <c r="M25" s="1" t="s">
        <v>1949</v>
      </c>
      <c r="N25" s="7" t="s">
        <v>29</v>
      </c>
      <c r="O25" s="3">
        <v>50000</v>
      </c>
      <c r="P25" s="7" t="s">
        <v>30</v>
      </c>
      <c r="Q25" s="7" t="s">
        <v>31</v>
      </c>
      <c r="R25" s="10">
        <f>_xlfn.XMATCH(A25,[1]FME!$B$2:$B$455,0,2)</f>
        <v>24</v>
      </c>
      <c r="S25" s="10"/>
    </row>
    <row r="26" spans="1:19" ht="47.25" x14ac:dyDescent="0.25">
      <c r="A26" s="1" t="s">
        <v>141</v>
      </c>
      <c r="B26" s="1" t="s">
        <v>142</v>
      </c>
      <c r="C26" s="1" t="s">
        <v>143</v>
      </c>
      <c r="D26" s="7" t="s">
        <v>2108</v>
      </c>
      <c r="E26" s="1" t="s">
        <v>2289</v>
      </c>
      <c r="F26" s="8" t="s">
        <v>23</v>
      </c>
      <c r="G26" s="8" t="s">
        <v>2130</v>
      </c>
      <c r="H26" s="8" t="s">
        <v>1851</v>
      </c>
      <c r="I26" s="8" t="s">
        <v>44</v>
      </c>
      <c r="J26" s="2">
        <v>25.088289260864258</v>
      </c>
      <c r="K26" s="1" t="s">
        <v>27</v>
      </c>
      <c r="L26" s="1" t="s">
        <v>28</v>
      </c>
      <c r="M26" s="1" t="s">
        <v>1950</v>
      </c>
      <c r="N26" s="7" t="s">
        <v>29</v>
      </c>
      <c r="O26" s="3">
        <v>100000</v>
      </c>
      <c r="P26" s="7" t="s">
        <v>30</v>
      </c>
      <c r="Q26" s="7" t="s">
        <v>31</v>
      </c>
      <c r="R26" s="10">
        <f>_xlfn.XMATCH(A26,[1]FME!$B$2:$B$455,0,2)</f>
        <v>25</v>
      </c>
      <c r="S26" s="10"/>
    </row>
    <row r="27" spans="1:19" ht="47.25" x14ac:dyDescent="0.25">
      <c r="A27" s="1" t="s">
        <v>144</v>
      </c>
      <c r="B27" s="1" t="s">
        <v>145</v>
      </c>
      <c r="C27" s="1" t="s">
        <v>146</v>
      </c>
      <c r="D27" s="7" t="s">
        <v>2109</v>
      </c>
      <c r="E27" s="1" t="s">
        <v>2289</v>
      </c>
      <c r="F27" s="8" t="s">
        <v>23</v>
      </c>
      <c r="G27" s="8" t="s">
        <v>2130</v>
      </c>
      <c r="H27" s="8" t="s">
        <v>1851</v>
      </c>
      <c r="I27" s="8" t="s">
        <v>44</v>
      </c>
      <c r="J27" s="2">
        <v>25.088289260864258</v>
      </c>
      <c r="K27" s="1" t="s">
        <v>98</v>
      </c>
      <c r="L27" s="1" t="s">
        <v>28</v>
      </c>
      <c r="M27" s="1" t="s">
        <v>1950</v>
      </c>
      <c r="N27" s="7" t="s">
        <v>29</v>
      </c>
      <c r="O27" s="3">
        <v>500000</v>
      </c>
      <c r="P27" s="7" t="s">
        <v>30</v>
      </c>
      <c r="Q27" s="7" t="s">
        <v>31</v>
      </c>
      <c r="R27" s="10">
        <f>_xlfn.XMATCH(A27,[1]FME!$B$2:$B$455,0,2)</f>
        <v>26</v>
      </c>
      <c r="S27" s="10"/>
    </row>
    <row r="28" spans="1:19" ht="78.75" x14ac:dyDescent="0.25">
      <c r="A28" s="1" t="s">
        <v>147</v>
      </c>
      <c r="B28" s="1" t="s">
        <v>148</v>
      </c>
      <c r="C28" s="1" t="s">
        <v>149</v>
      </c>
      <c r="D28" s="7" t="s">
        <v>2108</v>
      </c>
      <c r="E28" s="1" t="s">
        <v>22</v>
      </c>
      <c r="F28" s="8" t="s">
        <v>23</v>
      </c>
      <c r="G28" s="8" t="s">
        <v>2124</v>
      </c>
      <c r="H28" s="8" t="s">
        <v>1843</v>
      </c>
      <c r="I28" s="8" t="s">
        <v>26</v>
      </c>
      <c r="J28" s="2">
        <v>27.409399032592773</v>
      </c>
      <c r="K28" s="1" t="s">
        <v>27</v>
      </c>
      <c r="L28" s="1" t="s">
        <v>150</v>
      </c>
      <c r="M28" s="1" t="s">
        <v>1951</v>
      </c>
      <c r="N28" s="7" t="s">
        <v>29</v>
      </c>
      <c r="O28" s="3">
        <v>3000000</v>
      </c>
      <c r="P28" s="7" t="s">
        <v>30</v>
      </c>
      <c r="Q28" s="7" t="s">
        <v>31</v>
      </c>
      <c r="R28" s="10">
        <f>_xlfn.XMATCH(A28,[1]FME!$B$2:$B$455,0,2)</f>
        <v>27</v>
      </c>
      <c r="S28" s="10"/>
    </row>
    <row r="29" spans="1:19" ht="63" x14ac:dyDescent="0.25">
      <c r="A29" s="1" t="s">
        <v>151</v>
      </c>
      <c r="B29" s="1" t="s">
        <v>152</v>
      </c>
      <c r="C29" s="1" t="s">
        <v>1721</v>
      </c>
      <c r="D29" s="7" t="s">
        <v>2109</v>
      </c>
      <c r="E29" s="1" t="s">
        <v>153</v>
      </c>
      <c r="F29" s="8" t="s">
        <v>154</v>
      </c>
      <c r="G29" s="8" t="s">
        <v>2131</v>
      </c>
      <c r="H29" s="8" t="s">
        <v>1852</v>
      </c>
      <c r="I29" s="8" t="s">
        <v>44</v>
      </c>
      <c r="J29" s="2">
        <v>865.54779052734375</v>
      </c>
      <c r="K29" s="1" t="s">
        <v>27</v>
      </c>
      <c r="L29" s="1" t="s">
        <v>155</v>
      </c>
      <c r="M29" s="1" t="s">
        <v>1952</v>
      </c>
      <c r="N29" s="7" t="s">
        <v>29</v>
      </c>
      <c r="O29" s="3">
        <v>25000</v>
      </c>
      <c r="P29" s="7" t="s">
        <v>30</v>
      </c>
      <c r="Q29" s="7" t="s">
        <v>31</v>
      </c>
      <c r="R29" s="10">
        <f>_xlfn.XMATCH(A29,[1]FME!$B$2:$B$455,0,2)</f>
        <v>28</v>
      </c>
      <c r="S29" s="10"/>
    </row>
    <row r="30" spans="1:19" ht="47.25" x14ac:dyDescent="0.25">
      <c r="A30" s="1" t="s">
        <v>156</v>
      </c>
      <c r="B30" s="1" t="s">
        <v>157</v>
      </c>
      <c r="C30" s="1" t="s">
        <v>158</v>
      </c>
      <c r="D30" s="7" t="s">
        <v>2108</v>
      </c>
      <c r="E30" s="1" t="s">
        <v>2289</v>
      </c>
      <c r="F30" s="8" t="s">
        <v>23</v>
      </c>
      <c r="G30" s="8" t="s">
        <v>2130</v>
      </c>
      <c r="H30" s="8" t="s">
        <v>1851</v>
      </c>
      <c r="I30" s="8" t="s">
        <v>26</v>
      </c>
      <c r="J30" s="2">
        <v>25.088289260864258</v>
      </c>
      <c r="K30" s="1" t="s">
        <v>139</v>
      </c>
      <c r="L30" s="1" t="s">
        <v>28</v>
      </c>
      <c r="M30" s="1" t="s">
        <v>511</v>
      </c>
      <c r="N30" s="7" t="s">
        <v>29</v>
      </c>
      <c r="O30" s="3">
        <v>200000</v>
      </c>
      <c r="P30" s="7" t="s">
        <v>30</v>
      </c>
      <c r="Q30" s="7" t="s">
        <v>31</v>
      </c>
      <c r="R30" s="10">
        <f>_xlfn.XMATCH(A30,[1]FME!$B$2:$B$455,0,2)</f>
        <v>29</v>
      </c>
      <c r="S30" s="10"/>
    </row>
    <row r="31" spans="1:19" ht="78.75" x14ac:dyDescent="0.25">
      <c r="A31" s="1" t="s">
        <v>159</v>
      </c>
      <c r="B31" s="1" t="s">
        <v>160</v>
      </c>
      <c r="C31" s="1" t="s">
        <v>1722</v>
      </c>
      <c r="D31" s="7" t="s">
        <v>2108</v>
      </c>
      <c r="E31" s="1" t="s">
        <v>153</v>
      </c>
      <c r="F31" s="8" t="s">
        <v>154</v>
      </c>
      <c r="G31" s="8" t="s">
        <v>2131</v>
      </c>
      <c r="H31" s="8" t="s">
        <v>1852</v>
      </c>
      <c r="I31" s="8" t="s">
        <v>26</v>
      </c>
      <c r="J31" s="2">
        <v>865.54779052734375</v>
      </c>
      <c r="K31" s="1" t="s">
        <v>27</v>
      </c>
      <c r="L31" s="1" t="s">
        <v>155</v>
      </c>
      <c r="M31" s="1" t="s">
        <v>1953</v>
      </c>
      <c r="N31" s="7" t="s">
        <v>29</v>
      </c>
      <c r="O31" s="3">
        <v>500000</v>
      </c>
      <c r="P31" s="7" t="s">
        <v>30</v>
      </c>
      <c r="Q31" s="7" t="s">
        <v>31</v>
      </c>
      <c r="R31" s="10">
        <f>_xlfn.XMATCH(A31,[1]FME!$B$2:$B$455,0,2)</f>
        <v>30</v>
      </c>
      <c r="S31" s="10"/>
    </row>
    <row r="32" spans="1:19" ht="63" x14ac:dyDescent="0.25">
      <c r="A32" s="1" t="s">
        <v>161</v>
      </c>
      <c r="B32" s="1" t="s">
        <v>162</v>
      </c>
      <c r="C32" s="1" t="s">
        <v>1723</v>
      </c>
      <c r="D32" s="7" t="s">
        <v>2108</v>
      </c>
      <c r="E32" s="1" t="s">
        <v>22</v>
      </c>
      <c r="F32" s="8" t="s">
        <v>23</v>
      </c>
      <c r="G32" s="8" t="s">
        <v>2124</v>
      </c>
      <c r="H32" s="8" t="s">
        <v>1843</v>
      </c>
      <c r="I32" s="8" t="s">
        <v>26</v>
      </c>
      <c r="J32" s="2">
        <v>27.409399032592773</v>
      </c>
      <c r="K32" s="1" t="s">
        <v>27</v>
      </c>
      <c r="L32" s="1" t="s">
        <v>150</v>
      </c>
      <c r="M32" s="1" t="s">
        <v>511</v>
      </c>
      <c r="N32" s="7" t="s">
        <v>29</v>
      </c>
      <c r="O32" s="3">
        <v>100000</v>
      </c>
      <c r="P32" s="7" t="s">
        <v>30</v>
      </c>
      <c r="Q32" s="7" t="s">
        <v>31</v>
      </c>
      <c r="R32" s="10">
        <f>_xlfn.XMATCH(A32,[1]FME!$B$2:$B$455,0,2)</f>
        <v>31</v>
      </c>
      <c r="S32" s="10"/>
    </row>
    <row r="33" spans="1:19" ht="63" x14ac:dyDescent="0.25">
      <c r="A33" s="1" t="s">
        <v>163</v>
      </c>
      <c r="B33" s="1" t="s">
        <v>164</v>
      </c>
      <c r="C33" s="1" t="s">
        <v>165</v>
      </c>
      <c r="D33" s="7" t="s">
        <v>2108</v>
      </c>
      <c r="E33" s="1" t="s">
        <v>22</v>
      </c>
      <c r="F33" s="8" t="s">
        <v>23</v>
      </c>
      <c r="G33" s="8" t="s">
        <v>2130</v>
      </c>
      <c r="H33" s="8" t="s">
        <v>1851</v>
      </c>
      <c r="I33" s="8" t="s">
        <v>26</v>
      </c>
      <c r="J33" s="2">
        <v>1481.8697509765625</v>
      </c>
      <c r="K33" s="1" t="s">
        <v>27</v>
      </c>
      <c r="L33" s="1" t="s">
        <v>140</v>
      </c>
      <c r="M33" s="1" t="s">
        <v>511</v>
      </c>
      <c r="N33" s="7" t="s">
        <v>29</v>
      </c>
      <c r="O33" s="3">
        <v>350000</v>
      </c>
      <c r="P33" s="7" t="s">
        <v>30</v>
      </c>
      <c r="Q33" s="7" t="s">
        <v>31</v>
      </c>
      <c r="R33" s="10">
        <f>_xlfn.XMATCH(A33,[1]FME!$B$2:$B$455,0,2)</f>
        <v>32</v>
      </c>
      <c r="S33" s="10"/>
    </row>
    <row r="34" spans="1:19" ht="31.5" x14ac:dyDescent="0.25">
      <c r="A34" s="1" t="s">
        <v>166</v>
      </c>
      <c r="B34" s="1" t="s">
        <v>167</v>
      </c>
      <c r="C34" s="1" t="s">
        <v>168</v>
      </c>
      <c r="D34" s="7" t="s">
        <v>2108</v>
      </c>
      <c r="E34" s="1" t="s">
        <v>22</v>
      </c>
      <c r="F34" s="8" t="s">
        <v>23</v>
      </c>
      <c r="G34" s="8" t="s">
        <v>2124</v>
      </c>
      <c r="H34" s="8" t="s">
        <v>1843</v>
      </c>
      <c r="I34" s="8" t="s">
        <v>26</v>
      </c>
      <c r="J34" s="2">
        <v>27.409399032592773</v>
      </c>
      <c r="K34" s="1" t="s">
        <v>27</v>
      </c>
      <c r="L34" s="1" t="s">
        <v>150</v>
      </c>
      <c r="M34" s="1" t="s">
        <v>511</v>
      </c>
      <c r="N34" s="7" t="s">
        <v>29</v>
      </c>
      <c r="O34" s="3">
        <v>460000</v>
      </c>
      <c r="P34" s="7" t="s">
        <v>30</v>
      </c>
      <c r="Q34" s="7" t="s">
        <v>31</v>
      </c>
      <c r="R34" s="10">
        <f>_xlfn.XMATCH(A34,[1]FME!$B$2:$B$455,0,2)</f>
        <v>33</v>
      </c>
      <c r="S34" s="10"/>
    </row>
    <row r="35" spans="1:19" ht="31.5" x14ac:dyDescent="0.25">
      <c r="A35" s="1" t="s">
        <v>169</v>
      </c>
      <c r="B35" s="1" t="s">
        <v>170</v>
      </c>
      <c r="C35" s="1" t="s">
        <v>1724</v>
      </c>
      <c r="D35" s="7" t="s">
        <v>2108</v>
      </c>
      <c r="E35" s="1" t="s">
        <v>22</v>
      </c>
      <c r="F35" s="8" t="s">
        <v>23</v>
      </c>
      <c r="G35" s="8" t="s">
        <v>2130</v>
      </c>
      <c r="H35" s="8" t="s">
        <v>1851</v>
      </c>
      <c r="I35" s="8" t="s">
        <v>26</v>
      </c>
      <c r="J35" s="2">
        <v>1481.8697509765625</v>
      </c>
      <c r="K35" s="1" t="s">
        <v>27</v>
      </c>
      <c r="L35" s="1" t="s">
        <v>140</v>
      </c>
      <c r="M35" s="1" t="s">
        <v>511</v>
      </c>
      <c r="N35" s="7" t="s">
        <v>29</v>
      </c>
      <c r="O35" s="3">
        <v>500000</v>
      </c>
      <c r="P35" s="7" t="s">
        <v>30</v>
      </c>
      <c r="Q35" s="7" t="s">
        <v>31</v>
      </c>
      <c r="R35" s="10">
        <f>_xlfn.XMATCH(A35,[1]FME!$B$2:$B$455,0,2)</f>
        <v>34</v>
      </c>
      <c r="S35" s="10"/>
    </row>
    <row r="36" spans="1:19" ht="47.25" x14ac:dyDescent="0.25">
      <c r="A36" s="1" t="s">
        <v>171</v>
      </c>
      <c r="B36" s="1" t="s">
        <v>172</v>
      </c>
      <c r="C36" s="1" t="s">
        <v>1725</v>
      </c>
      <c r="D36" s="7" t="s">
        <v>2108</v>
      </c>
      <c r="E36" s="1" t="s">
        <v>22</v>
      </c>
      <c r="F36" s="8" t="s">
        <v>23</v>
      </c>
      <c r="G36" s="8" t="s">
        <v>24</v>
      </c>
      <c r="H36" s="8" t="s">
        <v>25</v>
      </c>
      <c r="I36" s="8" t="s">
        <v>26</v>
      </c>
      <c r="J36" s="2">
        <v>0.43819710612297058</v>
      </c>
      <c r="K36" s="1" t="s">
        <v>27</v>
      </c>
      <c r="L36" s="1" t="s">
        <v>173</v>
      </c>
      <c r="M36" s="1" t="s">
        <v>511</v>
      </c>
      <c r="N36" s="7" t="s">
        <v>29</v>
      </c>
      <c r="O36" s="3">
        <v>130000</v>
      </c>
      <c r="P36" s="7" t="s">
        <v>30</v>
      </c>
      <c r="Q36" s="7" t="s">
        <v>31</v>
      </c>
      <c r="R36" s="10">
        <f>_xlfn.XMATCH(A36,[1]FME!$B$2:$B$455,0,2)</f>
        <v>35</v>
      </c>
      <c r="S36" s="10"/>
    </row>
    <row r="37" spans="1:19" ht="47.25" x14ac:dyDescent="0.25">
      <c r="A37" s="1" t="s">
        <v>174</v>
      </c>
      <c r="B37" s="1" t="s">
        <v>175</v>
      </c>
      <c r="C37" s="1" t="s">
        <v>176</v>
      </c>
      <c r="D37" s="7" t="s">
        <v>2108</v>
      </c>
      <c r="E37" s="1" t="s">
        <v>2290</v>
      </c>
      <c r="F37" s="8" t="s">
        <v>23</v>
      </c>
      <c r="G37" s="8" t="s">
        <v>24</v>
      </c>
      <c r="H37" s="8" t="s">
        <v>25</v>
      </c>
      <c r="I37" s="8" t="s">
        <v>26</v>
      </c>
      <c r="J37" s="2">
        <v>3.3720557689666748</v>
      </c>
      <c r="K37" s="1" t="s">
        <v>139</v>
      </c>
      <c r="L37" s="1" t="s">
        <v>1317</v>
      </c>
      <c r="M37" s="1" t="s">
        <v>511</v>
      </c>
      <c r="N37" s="7" t="s">
        <v>29</v>
      </c>
      <c r="O37" s="3">
        <v>253000</v>
      </c>
      <c r="P37" s="7" t="s">
        <v>30</v>
      </c>
      <c r="Q37" s="7" t="s">
        <v>31</v>
      </c>
      <c r="R37" s="10">
        <f>_xlfn.XMATCH(A37,[1]FME!$B$2:$B$455,0,2)</f>
        <v>36</v>
      </c>
      <c r="S37" s="10"/>
    </row>
    <row r="38" spans="1:19" ht="63" x14ac:dyDescent="0.25">
      <c r="A38" s="4" t="s">
        <v>177</v>
      </c>
      <c r="B38" s="1" t="s">
        <v>178</v>
      </c>
      <c r="C38" s="1" t="s">
        <v>179</v>
      </c>
      <c r="D38" s="7" t="s">
        <v>2108</v>
      </c>
      <c r="E38" s="1" t="s">
        <v>22</v>
      </c>
      <c r="F38" s="8" t="s">
        <v>23</v>
      </c>
      <c r="G38" s="8" t="s">
        <v>24</v>
      </c>
      <c r="H38" s="8" t="s">
        <v>25</v>
      </c>
      <c r="I38" s="8" t="s">
        <v>26</v>
      </c>
      <c r="J38" s="2">
        <v>1.6084924936294556</v>
      </c>
      <c r="K38" s="1" t="s">
        <v>139</v>
      </c>
      <c r="L38" s="1" t="s">
        <v>1317</v>
      </c>
      <c r="M38" s="1" t="s">
        <v>1954</v>
      </c>
      <c r="N38" s="7" t="s">
        <v>29</v>
      </c>
      <c r="O38" s="3">
        <v>200000</v>
      </c>
      <c r="P38" s="7" t="s">
        <v>30</v>
      </c>
      <c r="Q38" s="7" t="s">
        <v>31</v>
      </c>
      <c r="R38" s="10">
        <f>_xlfn.XMATCH(A38,[1]FME!$B$2:$B$455,0,2)</f>
        <v>37</v>
      </c>
      <c r="S38" s="10"/>
    </row>
    <row r="39" spans="1:19" ht="78.75" x14ac:dyDescent="0.25">
      <c r="A39" s="1" t="s">
        <v>180</v>
      </c>
      <c r="B39" s="1" t="s">
        <v>181</v>
      </c>
      <c r="C39" s="1" t="s">
        <v>176</v>
      </c>
      <c r="D39" s="7" t="s">
        <v>2108</v>
      </c>
      <c r="E39" s="1" t="s">
        <v>2290</v>
      </c>
      <c r="F39" s="8" t="s">
        <v>23</v>
      </c>
      <c r="G39" s="8" t="s">
        <v>24</v>
      </c>
      <c r="H39" s="8" t="s">
        <v>25</v>
      </c>
      <c r="I39" s="8" t="s">
        <v>26</v>
      </c>
      <c r="J39" s="2">
        <v>13.891781806945801</v>
      </c>
      <c r="K39" s="1" t="s">
        <v>139</v>
      </c>
      <c r="L39" s="1" t="s">
        <v>1317</v>
      </c>
      <c r="M39" s="1" t="s">
        <v>1955</v>
      </c>
      <c r="N39" s="7" t="s">
        <v>29</v>
      </c>
      <c r="O39" s="3">
        <v>2072000</v>
      </c>
      <c r="P39" s="7" t="s">
        <v>30</v>
      </c>
      <c r="Q39" s="7" t="s">
        <v>31</v>
      </c>
      <c r="R39" s="10">
        <f>_xlfn.XMATCH(A39,[1]FME!$B$2:$B$455,0,2)</f>
        <v>38</v>
      </c>
      <c r="S39" s="10"/>
    </row>
    <row r="40" spans="1:19" ht="47.25" x14ac:dyDescent="0.25">
      <c r="A40" s="1" t="s">
        <v>182</v>
      </c>
      <c r="B40" s="1" t="s">
        <v>183</v>
      </c>
      <c r="C40" s="1" t="s">
        <v>176</v>
      </c>
      <c r="D40" s="7" t="s">
        <v>2108</v>
      </c>
      <c r="E40" s="1" t="s">
        <v>22</v>
      </c>
      <c r="F40" s="8" t="s">
        <v>23</v>
      </c>
      <c r="G40" s="8" t="s">
        <v>24</v>
      </c>
      <c r="H40" s="8" t="s">
        <v>25</v>
      </c>
      <c r="I40" s="8" t="s">
        <v>26</v>
      </c>
      <c r="J40" s="2">
        <v>0.48643955588340759</v>
      </c>
      <c r="K40" s="1" t="s">
        <v>139</v>
      </c>
      <c r="L40" s="1" t="s">
        <v>1317</v>
      </c>
      <c r="M40" s="1" t="s">
        <v>1956</v>
      </c>
      <c r="N40" s="7" t="s">
        <v>29</v>
      </c>
      <c r="O40" s="3">
        <v>48000</v>
      </c>
      <c r="P40" s="7" t="s">
        <v>30</v>
      </c>
      <c r="Q40" s="7" t="s">
        <v>31</v>
      </c>
      <c r="R40" s="10">
        <f>_xlfn.XMATCH(A40,[1]FME!$B$2:$B$455,0,2)</f>
        <v>39</v>
      </c>
      <c r="S40" s="10"/>
    </row>
    <row r="41" spans="1:19" ht="63" x14ac:dyDescent="0.25">
      <c r="A41" s="1" t="s">
        <v>184</v>
      </c>
      <c r="B41" s="1" t="s">
        <v>185</v>
      </c>
      <c r="C41" s="1" t="s">
        <v>176</v>
      </c>
      <c r="D41" s="7" t="s">
        <v>2108</v>
      </c>
      <c r="E41" s="1" t="s">
        <v>22</v>
      </c>
      <c r="F41" s="8" t="s">
        <v>23</v>
      </c>
      <c r="G41" s="8" t="s">
        <v>2132</v>
      </c>
      <c r="H41" s="8" t="s">
        <v>1853</v>
      </c>
      <c r="I41" s="8" t="s">
        <v>26</v>
      </c>
      <c r="J41" s="2">
        <v>5.708590030670166</v>
      </c>
      <c r="K41" s="1" t="s">
        <v>139</v>
      </c>
      <c r="L41" s="1" t="s">
        <v>1317</v>
      </c>
      <c r="M41" s="1" t="s">
        <v>1957</v>
      </c>
      <c r="N41" s="7" t="s">
        <v>29</v>
      </c>
      <c r="O41" s="3">
        <v>932000</v>
      </c>
      <c r="P41" s="7" t="s">
        <v>30</v>
      </c>
      <c r="Q41" s="7" t="s">
        <v>31</v>
      </c>
      <c r="R41" s="10">
        <f>_xlfn.XMATCH(A41,[1]FME!$B$2:$B$455,0,2)</f>
        <v>40</v>
      </c>
      <c r="S41" s="10"/>
    </row>
    <row r="42" spans="1:19" ht="47.25" x14ac:dyDescent="0.25">
      <c r="A42" s="1" t="s">
        <v>186</v>
      </c>
      <c r="B42" s="1" t="s">
        <v>187</v>
      </c>
      <c r="C42" s="1" t="s">
        <v>1726</v>
      </c>
      <c r="D42" s="7" t="s">
        <v>2108</v>
      </c>
      <c r="E42" s="1" t="s">
        <v>62</v>
      </c>
      <c r="F42" s="8" t="s">
        <v>23</v>
      </c>
      <c r="G42" s="8" t="s">
        <v>2125</v>
      </c>
      <c r="H42" s="8" t="s">
        <v>1845</v>
      </c>
      <c r="I42" s="8" t="s">
        <v>26</v>
      </c>
      <c r="J42" s="2">
        <v>211.07994079589844</v>
      </c>
      <c r="K42" s="1" t="s">
        <v>188</v>
      </c>
      <c r="L42" s="1" t="s">
        <v>64</v>
      </c>
      <c r="M42" s="1" t="s">
        <v>1945</v>
      </c>
      <c r="N42" s="7" t="s">
        <v>29</v>
      </c>
      <c r="O42" s="3">
        <v>1000000</v>
      </c>
      <c r="P42" s="7" t="s">
        <v>30</v>
      </c>
      <c r="Q42" s="7" t="s">
        <v>31</v>
      </c>
      <c r="R42" s="10">
        <f>_xlfn.XMATCH(A42,[1]FME!$B$2:$B$455,0,2)</f>
        <v>41</v>
      </c>
      <c r="S42" s="10"/>
    </row>
    <row r="43" spans="1:19" ht="78.75" x14ac:dyDescent="0.25">
      <c r="A43" s="1" t="s">
        <v>189</v>
      </c>
      <c r="B43" s="1" t="s">
        <v>190</v>
      </c>
      <c r="C43" s="1" t="s">
        <v>191</v>
      </c>
      <c r="D43" s="7" t="s">
        <v>2108</v>
      </c>
      <c r="E43" s="1" t="s">
        <v>2291</v>
      </c>
      <c r="F43" s="8" t="s">
        <v>23</v>
      </c>
      <c r="G43" s="8" t="s">
        <v>89</v>
      </c>
      <c r="H43" s="8" t="s">
        <v>90</v>
      </c>
      <c r="I43" s="8" t="s">
        <v>26</v>
      </c>
      <c r="J43" s="2">
        <v>1.1477141380310059</v>
      </c>
      <c r="K43" s="1" t="s">
        <v>139</v>
      </c>
      <c r="L43" s="1" t="s">
        <v>192</v>
      </c>
      <c r="M43" s="1" t="s">
        <v>1958</v>
      </c>
      <c r="N43" s="7" t="s">
        <v>29</v>
      </c>
      <c r="O43" s="3">
        <v>2436000</v>
      </c>
      <c r="P43" s="7" t="s">
        <v>29</v>
      </c>
      <c r="Q43" s="7" t="s">
        <v>1628</v>
      </c>
      <c r="R43" s="10" t="e">
        <f>_xlfn.XMATCH(A43,[1]FME!$B$2:$B$455,0,2)</f>
        <v>#N/A</v>
      </c>
      <c r="S43" s="10"/>
    </row>
    <row r="44" spans="1:19" ht="47.25" x14ac:dyDescent="0.25">
      <c r="A44" s="1" t="s">
        <v>193</v>
      </c>
      <c r="B44" s="1" t="s">
        <v>194</v>
      </c>
      <c r="C44" s="1" t="s">
        <v>176</v>
      </c>
      <c r="D44" s="7" t="s">
        <v>2108</v>
      </c>
      <c r="E44" s="1" t="s">
        <v>22</v>
      </c>
      <c r="F44" s="8" t="s">
        <v>23</v>
      </c>
      <c r="G44" s="8" t="s">
        <v>89</v>
      </c>
      <c r="H44" s="8" t="s">
        <v>90</v>
      </c>
      <c r="I44" s="8" t="s">
        <v>26</v>
      </c>
      <c r="J44" s="2">
        <v>4.7450447082519531</v>
      </c>
      <c r="K44" s="1" t="s">
        <v>139</v>
      </c>
      <c r="L44" s="1" t="s">
        <v>192</v>
      </c>
      <c r="M44" s="1" t="s">
        <v>1959</v>
      </c>
      <c r="N44" s="7" t="s">
        <v>29</v>
      </c>
      <c r="O44" s="3">
        <v>1136000</v>
      </c>
      <c r="P44" s="7" t="s">
        <v>30</v>
      </c>
      <c r="Q44" s="7" t="s">
        <v>31</v>
      </c>
      <c r="R44" s="10">
        <f>_xlfn.XMATCH(A44,[1]FME!$B$2:$B$455,0,2)</f>
        <v>42</v>
      </c>
      <c r="S44" s="10"/>
    </row>
    <row r="45" spans="1:19" ht="47.25" x14ac:dyDescent="0.25">
      <c r="A45" s="1" t="s">
        <v>195</v>
      </c>
      <c r="B45" s="1" t="s">
        <v>196</v>
      </c>
      <c r="C45" s="1" t="s">
        <v>197</v>
      </c>
      <c r="D45" s="7" t="s">
        <v>2108</v>
      </c>
      <c r="E45" s="1" t="s">
        <v>22</v>
      </c>
      <c r="F45" s="8" t="s">
        <v>23</v>
      </c>
      <c r="G45" s="8" t="s">
        <v>24</v>
      </c>
      <c r="H45" s="8" t="s">
        <v>25</v>
      </c>
      <c r="I45" s="8" t="s">
        <v>26</v>
      </c>
      <c r="J45" s="2">
        <v>4.5647498220205307E-2</v>
      </c>
      <c r="K45" s="1" t="s">
        <v>27</v>
      </c>
      <c r="L45" s="1" t="s">
        <v>150</v>
      </c>
      <c r="M45" s="1" t="s">
        <v>1951</v>
      </c>
      <c r="N45" s="7" t="s">
        <v>29</v>
      </c>
      <c r="O45" s="3">
        <v>100000</v>
      </c>
      <c r="P45" s="7" t="s">
        <v>30</v>
      </c>
      <c r="Q45" s="7" t="s">
        <v>31</v>
      </c>
      <c r="R45" s="10">
        <f>_xlfn.XMATCH(A45,[1]FME!$B$2:$B$455,0,2)</f>
        <v>43</v>
      </c>
      <c r="S45" s="10"/>
    </row>
    <row r="46" spans="1:19" ht="63" x14ac:dyDescent="0.25">
      <c r="A46" s="1" t="s">
        <v>198</v>
      </c>
      <c r="B46" s="1" t="s">
        <v>199</v>
      </c>
      <c r="C46" s="1" t="s">
        <v>176</v>
      </c>
      <c r="D46" s="7" t="s">
        <v>2108</v>
      </c>
      <c r="E46" s="1" t="s">
        <v>22</v>
      </c>
      <c r="F46" s="8" t="s">
        <v>23</v>
      </c>
      <c r="G46" s="8" t="s">
        <v>89</v>
      </c>
      <c r="H46" s="8" t="s">
        <v>90</v>
      </c>
      <c r="I46" s="8" t="s">
        <v>26</v>
      </c>
      <c r="J46" s="2">
        <v>1.8332475423812866</v>
      </c>
      <c r="K46" s="1" t="s">
        <v>139</v>
      </c>
      <c r="L46" s="1" t="s">
        <v>192</v>
      </c>
      <c r="M46" s="1" t="s">
        <v>1960</v>
      </c>
      <c r="N46" s="7" t="s">
        <v>29</v>
      </c>
      <c r="O46" s="3">
        <v>864000</v>
      </c>
      <c r="P46" s="7" t="s">
        <v>30</v>
      </c>
      <c r="Q46" s="7" t="s">
        <v>31</v>
      </c>
      <c r="R46" s="10">
        <f>_xlfn.XMATCH(A46,[1]FME!$B$2:$B$455,0,2)</f>
        <v>44</v>
      </c>
      <c r="S46" s="10"/>
    </row>
    <row r="47" spans="1:19" ht="47.25" x14ac:dyDescent="0.25">
      <c r="A47" s="1" t="s">
        <v>200</v>
      </c>
      <c r="B47" s="1" t="s">
        <v>201</v>
      </c>
      <c r="C47" s="1" t="s">
        <v>176</v>
      </c>
      <c r="D47" s="7" t="s">
        <v>2108</v>
      </c>
      <c r="E47" s="1" t="s">
        <v>22</v>
      </c>
      <c r="F47" s="8" t="s">
        <v>23</v>
      </c>
      <c r="G47" s="8" t="s">
        <v>89</v>
      </c>
      <c r="H47" s="8" t="s">
        <v>90</v>
      </c>
      <c r="I47" s="8" t="s">
        <v>26</v>
      </c>
      <c r="J47" s="2">
        <v>5.2011523246765137</v>
      </c>
      <c r="K47" s="1" t="s">
        <v>139</v>
      </c>
      <c r="L47" s="1" t="s">
        <v>192</v>
      </c>
      <c r="M47" s="1" t="s">
        <v>1959</v>
      </c>
      <c r="N47" s="7" t="s">
        <v>29</v>
      </c>
      <c r="O47" s="3">
        <v>460000</v>
      </c>
      <c r="P47" s="7" t="s">
        <v>29</v>
      </c>
      <c r="Q47" s="7" t="s">
        <v>1628</v>
      </c>
      <c r="R47" s="10" t="e">
        <f>_xlfn.XMATCH(A47,[1]FME!$B$2:$B$455,0,2)</f>
        <v>#N/A</v>
      </c>
      <c r="S47" s="10"/>
    </row>
    <row r="48" spans="1:19" ht="47.25" x14ac:dyDescent="0.25">
      <c r="A48" s="1" t="s">
        <v>202</v>
      </c>
      <c r="B48" s="1" t="s">
        <v>203</v>
      </c>
      <c r="C48" s="1" t="s">
        <v>176</v>
      </c>
      <c r="D48" s="7" t="s">
        <v>2108</v>
      </c>
      <c r="E48" s="1" t="s">
        <v>22</v>
      </c>
      <c r="F48" s="8" t="s">
        <v>23</v>
      </c>
      <c r="G48" s="8" t="s">
        <v>89</v>
      </c>
      <c r="H48" s="8" t="s">
        <v>90</v>
      </c>
      <c r="I48" s="8" t="s">
        <v>26</v>
      </c>
      <c r="J48" s="2">
        <v>4.2274537086486816</v>
      </c>
      <c r="K48" s="1" t="s">
        <v>139</v>
      </c>
      <c r="L48" s="1" t="s">
        <v>192</v>
      </c>
      <c r="M48" s="1" t="s">
        <v>1959</v>
      </c>
      <c r="N48" s="7" t="s">
        <v>29</v>
      </c>
      <c r="O48" s="3">
        <v>628000</v>
      </c>
      <c r="P48" s="7" t="s">
        <v>29</v>
      </c>
      <c r="Q48" s="7" t="s">
        <v>1628</v>
      </c>
      <c r="R48" s="10" t="e">
        <f>_xlfn.XMATCH(A48,[1]FME!$B$2:$B$455,0,2)</f>
        <v>#N/A</v>
      </c>
      <c r="S48" s="10"/>
    </row>
    <row r="49" spans="1:19" ht="63" x14ac:dyDescent="0.25">
      <c r="A49" s="1" t="s">
        <v>204</v>
      </c>
      <c r="B49" s="1" t="s">
        <v>205</v>
      </c>
      <c r="C49" s="1" t="s">
        <v>176</v>
      </c>
      <c r="D49" s="7" t="s">
        <v>2108</v>
      </c>
      <c r="E49" s="1" t="s">
        <v>2290</v>
      </c>
      <c r="F49" s="8" t="s">
        <v>23</v>
      </c>
      <c r="G49" s="8" t="s">
        <v>24</v>
      </c>
      <c r="H49" s="8" t="s">
        <v>25</v>
      </c>
      <c r="I49" s="8" t="s">
        <v>26</v>
      </c>
      <c r="J49" s="2">
        <v>5.3506169319152832</v>
      </c>
      <c r="K49" s="1" t="s">
        <v>139</v>
      </c>
      <c r="L49" s="1" t="s">
        <v>1317</v>
      </c>
      <c r="M49" s="1" t="s">
        <v>1961</v>
      </c>
      <c r="N49" s="7" t="s">
        <v>29</v>
      </c>
      <c r="O49" s="3">
        <v>1212000</v>
      </c>
      <c r="P49" s="7" t="s">
        <v>30</v>
      </c>
      <c r="Q49" s="7" t="s">
        <v>31</v>
      </c>
      <c r="R49" s="10">
        <f>_xlfn.XMATCH(A49,[1]FME!$B$2:$B$455,0,2)</f>
        <v>45</v>
      </c>
      <c r="S49" s="10"/>
    </row>
    <row r="50" spans="1:19" ht="47.25" x14ac:dyDescent="0.25">
      <c r="A50" s="1" t="s">
        <v>206</v>
      </c>
      <c r="B50" s="1" t="s">
        <v>207</v>
      </c>
      <c r="C50" s="1" t="s">
        <v>176</v>
      </c>
      <c r="D50" s="7" t="s">
        <v>2108</v>
      </c>
      <c r="E50" s="1" t="s">
        <v>22</v>
      </c>
      <c r="F50" s="8" t="s">
        <v>23</v>
      </c>
      <c r="G50" s="8" t="s">
        <v>89</v>
      </c>
      <c r="H50" s="8" t="s">
        <v>90</v>
      </c>
      <c r="I50" s="8" t="s">
        <v>26</v>
      </c>
      <c r="J50" s="2">
        <v>1.0118085145950317</v>
      </c>
      <c r="K50" s="1" t="s">
        <v>139</v>
      </c>
      <c r="L50" s="1" t="s">
        <v>192</v>
      </c>
      <c r="M50" s="1" t="s">
        <v>1959</v>
      </c>
      <c r="N50" s="7" t="s">
        <v>29</v>
      </c>
      <c r="O50" s="3">
        <v>1048000</v>
      </c>
      <c r="P50" s="7" t="s">
        <v>30</v>
      </c>
      <c r="Q50" s="7" t="s">
        <v>31</v>
      </c>
      <c r="R50" s="10">
        <f>_xlfn.XMATCH(A50,[1]FME!$B$2:$B$455,0,2)</f>
        <v>46</v>
      </c>
      <c r="S50" s="10"/>
    </row>
    <row r="51" spans="1:19" ht="47.25" x14ac:dyDescent="0.25">
      <c r="A51" s="1" t="s">
        <v>208</v>
      </c>
      <c r="B51" s="1" t="s">
        <v>209</v>
      </c>
      <c r="C51" s="1" t="s">
        <v>176</v>
      </c>
      <c r="D51" s="7" t="s">
        <v>2108</v>
      </c>
      <c r="E51" s="1" t="s">
        <v>41</v>
      </c>
      <c r="F51" s="8" t="s">
        <v>23</v>
      </c>
      <c r="G51" s="8" t="s">
        <v>2133</v>
      </c>
      <c r="H51" s="8" t="s">
        <v>2305</v>
      </c>
      <c r="I51" s="8" t="s">
        <v>26</v>
      </c>
      <c r="J51" s="2">
        <v>7.0702061653137207</v>
      </c>
      <c r="K51" s="1" t="s">
        <v>139</v>
      </c>
      <c r="L51" s="1" t="s">
        <v>1317</v>
      </c>
      <c r="M51" s="1" t="s">
        <v>1962</v>
      </c>
      <c r="N51" s="7" t="s">
        <v>29</v>
      </c>
      <c r="O51" s="3">
        <v>2040000</v>
      </c>
      <c r="P51" s="7" t="s">
        <v>30</v>
      </c>
      <c r="Q51" s="7" t="s">
        <v>31</v>
      </c>
      <c r="R51" s="10">
        <f>_xlfn.XMATCH(A51,[1]FME!$B$2:$B$455,0,2)</f>
        <v>47</v>
      </c>
      <c r="S51" s="10"/>
    </row>
    <row r="52" spans="1:19" ht="47.25" x14ac:dyDescent="0.25">
      <c r="A52" s="1" t="s">
        <v>210</v>
      </c>
      <c r="B52" s="1" t="s">
        <v>211</v>
      </c>
      <c r="C52" s="1" t="s">
        <v>212</v>
      </c>
      <c r="D52" s="7" t="s">
        <v>2109</v>
      </c>
      <c r="E52" s="1" t="s">
        <v>2289</v>
      </c>
      <c r="F52" s="8" t="s">
        <v>23</v>
      </c>
      <c r="G52" s="8" t="s">
        <v>2130</v>
      </c>
      <c r="H52" s="8" t="s">
        <v>2306</v>
      </c>
      <c r="I52" s="8" t="s">
        <v>44</v>
      </c>
      <c r="J52" s="2">
        <v>25.088289260864258</v>
      </c>
      <c r="K52" s="1" t="s">
        <v>139</v>
      </c>
      <c r="L52" s="1" t="s">
        <v>213</v>
      </c>
      <c r="M52" s="1" t="s">
        <v>1950</v>
      </c>
      <c r="N52" s="7" t="s">
        <v>29</v>
      </c>
      <c r="O52" s="3">
        <v>500000</v>
      </c>
      <c r="P52" s="7" t="s">
        <v>30</v>
      </c>
      <c r="Q52" s="7" t="s">
        <v>31</v>
      </c>
      <c r="R52" s="10">
        <f>_xlfn.XMATCH(A52,[1]FME!$B$2:$B$455,0,2)</f>
        <v>48</v>
      </c>
      <c r="S52" s="10"/>
    </row>
    <row r="53" spans="1:19" ht="31.5" x14ac:dyDescent="0.25">
      <c r="A53" s="1" t="s">
        <v>214</v>
      </c>
      <c r="B53" s="1" t="s">
        <v>215</v>
      </c>
      <c r="C53" s="1" t="s">
        <v>216</v>
      </c>
      <c r="D53" s="7" t="s">
        <v>2108</v>
      </c>
      <c r="E53" s="1" t="s">
        <v>62</v>
      </c>
      <c r="F53" s="8" t="s">
        <v>23</v>
      </c>
      <c r="G53" s="8" t="s">
        <v>2125</v>
      </c>
      <c r="H53" s="8" t="s">
        <v>2304</v>
      </c>
      <c r="I53" s="8" t="s">
        <v>26</v>
      </c>
      <c r="J53" s="2">
        <v>211.07994079589844</v>
      </c>
      <c r="K53" s="1" t="s">
        <v>188</v>
      </c>
      <c r="L53" s="1" t="s">
        <v>64</v>
      </c>
      <c r="M53" s="1" t="s">
        <v>1945</v>
      </c>
      <c r="N53" s="7" t="s">
        <v>29</v>
      </c>
      <c r="O53" s="3">
        <v>50000</v>
      </c>
      <c r="P53" s="7" t="s">
        <v>30</v>
      </c>
      <c r="Q53" s="7" t="s">
        <v>31</v>
      </c>
      <c r="R53" s="10">
        <f>_xlfn.XMATCH(A53,[1]FME!$B$2:$B$455,0,2)</f>
        <v>49</v>
      </c>
      <c r="S53" s="10"/>
    </row>
    <row r="54" spans="1:19" ht="47.25" x14ac:dyDescent="0.25">
      <c r="A54" s="1" t="s">
        <v>217</v>
      </c>
      <c r="B54" s="1" t="s">
        <v>218</v>
      </c>
      <c r="C54" s="1" t="s">
        <v>176</v>
      </c>
      <c r="D54" s="7" t="s">
        <v>2108</v>
      </c>
      <c r="E54" s="1" t="s">
        <v>22</v>
      </c>
      <c r="F54" s="8" t="s">
        <v>23</v>
      </c>
      <c r="G54" s="8" t="s">
        <v>89</v>
      </c>
      <c r="H54" s="8" t="s">
        <v>90</v>
      </c>
      <c r="I54" s="8" t="s">
        <v>26</v>
      </c>
      <c r="J54" s="2">
        <v>2.1803231239318848</v>
      </c>
      <c r="K54" s="1" t="s">
        <v>139</v>
      </c>
      <c r="L54" s="1" t="s">
        <v>192</v>
      </c>
      <c r="M54" s="1" t="s">
        <v>1959</v>
      </c>
      <c r="N54" s="7" t="s">
        <v>29</v>
      </c>
      <c r="O54" s="3">
        <v>40000</v>
      </c>
      <c r="P54" s="7" t="s">
        <v>30</v>
      </c>
      <c r="Q54" s="7" t="s">
        <v>31</v>
      </c>
      <c r="R54" s="10">
        <f>_xlfn.XMATCH(A54,[1]FME!$B$2:$B$455,0,2)</f>
        <v>50</v>
      </c>
      <c r="S54" s="10"/>
    </row>
    <row r="55" spans="1:19" ht="31.5" x14ac:dyDescent="0.25">
      <c r="A55" s="1" t="s">
        <v>219</v>
      </c>
      <c r="B55" s="1" t="s">
        <v>220</v>
      </c>
      <c r="C55" s="1" t="s">
        <v>221</v>
      </c>
      <c r="D55" s="7" t="s">
        <v>2108</v>
      </c>
      <c r="E55" s="1" t="s">
        <v>62</v>
      </c>
      <c r="F55" s="8" t="s">
        <v>23</v>
      </c>
      <c r="G55" s="8" t="s">
        <v>2125</v>
      </c>
      <c r="H55" s="8" t="s">
        <v>2304</v>
      </c>
      <c r="I55" s="8" t="s">
        <v>26</v>
      </c>
      <c r="J55" s="2">
        <v>211.07994079589844</v>
      </c>
      <c r="K55" s="1" t="s">
        <v>63</v>
      </c>
      <c r="L55" s="1" t="s">
        <v>222</v>
      </c>
      <c r="M55" s="1" t="s">
        <v>1945</v>
      </c>
      <c r="N55" s="7" t="s">
        <v>29</v>
      </c>
      <c r="O55" s="3">
        <v>1000000</v>
      </c>
      <c r="P55" s="7" t="s">
        <v>30</v>
      </c>
      <c r="Q55" s="7" t="s">
        <v>31</v>
      </c>
      <c r="R55" s="10">
        <f>_xlfn.XMATCH(A55,[1]FME!$B$2:$B$455,0,2)</f>
        <v>51</v>
      </c>
      <c r="S55" s="10"/>
    </row>
    <row r="56" spans="1:19" ht="63" x14ac:dyDescent="0.25">
      <c r="A56" s="1" t="s">
        <v>223</v>
      </c>
      <c r="B56" s="1" t="s">
        <v>224</v>
      </c>
      <c r="C56" s="1" t="s">
        <v>1727</v>
      </c>
      <c r="D56" s="7" t="s">
        <v>2108</v>
      </c>
      <c r="E56" s="1" t="s">
        <v>22</v>
      </c>
      <c r="F56" s="8" t="s">
        <v>23</v>
      </c>
      <c r="G56" s="8" t="s">
        <v>24</v>
      </c>
      <c r="H56" s="8" t="s">
        <v>25</v>
      </c>
      <c r="I56" s="8" t="s">
        <v>26</v>
      </c>
      <c r="J56" s="2">
        <v>0.43819710612297058</v>
      </c>
      <c r="K56" s="1" t="s">
        <v>27</v>
      </c>
      <c r="L56" s="1" t="s">
        <v>173</v>
      </c>
      <c r="M56" s="1" t="s">
        <v>1963</v>
      </c>
      <c r="N56" s="7" t="s">
        <v>29</v>
      </c>
      <c r="O56" s="3">
        <v>300000</v>
      </c>
      <c r="P56" s="7" t="s">
        <v>30</v>
      </c>
      <c r="Q56" s="7" t="s">
        <v>31</v>
      </c>
      <c r="R56" s="10">
        <f>_xlfn.XMATCH(A56,[1]FME!$B$2:$B$455,0,2)</f>
        <v>52</v>
      </c>
      <c r="S56" s="10"/>
    </row>
    <row r="57" spans="1:19" ht="63" x14ac:dyDescent="0.25">
      <c r="A57" s="1" t="s">
        <v>225</v>
      </c>
      <c r="B57" s="1" t="s">
        <v>226</v>
      </c>
      <c r="C57" s="1" t="s">
        <v>227</v>
      </c>
      <c r="D57" s="7" t="s">
        <v>2108</v>
      </c>
      <c r="E57" s="1" t="s">
        <v>153</v>
      </c>
      <c r="F57" s="8" t="s">
        <v>154</v>
      </c>
      <c r="G57" s="8" t="s">
        <v>2131</v>
      </c>
      <c r="H57" s="8" t="s">
        <v>2307</v>
      </c>
      <c r="I57" s="8" t="s">
        <v>26</v>
      </c>
      <c r="J57" s="2">
        <v>44.227741241455078</v>
      </c>
      <c r="K57" s="1" t="s">
        <v>139</v>
      </c>
      <c r="L57" s="1" t="s">
        <v>155</v>
      </c>
      <c r="M57" s="1" t="s">
        <v>1964</v>
      </c>
      <c r="N57" s="7" t="s">
        <v>29</v>
      </c>
      <c r="O57" s="3">
        <v>7070000</v>
      </c>
      <c r="P57" s="7" t="s">
        <v>30</v>
      </c>
      <c r="Q57" s="7" t="s">
        <v>31</v>
      </c>
      <c r="R57" s="10">
        <f>_xlfn.XMATCH(A57,[1]FME!$B$2:$B$455,0,2)</f>
        <v>53</v>
      </c>
      <c r="S57" s="10"/>
    </row>
    <row r="58" spans="1:19" ht="63" x14ac:dyDescent="0.25">
      <c r="A58" s="1" t="s">
        <v>228</v>
      </c>
      <c r="B58" s="1" t="s">
        <v>229</v>
      </c>
      <c r="C58" s="1" t="s">
        <v>1728</v>
      </c>
      <c r="D58" s="7" t="s">
        <v>2109</v>
      </c>
      <c r="E58" s="1" t="s">
        <v>22</v>
      </c>
      <c r="F58" s="8" t="s">
        <v>23</v>
      </c>
      <c r="G58" s="8" t="s">
        <v>2130</v>
      </c>
      <c r="H58" s="8" t="s">
        <v>2306</v>
      </c>
      <c r="I58" s="8" t="s">
        <v>44</v>
      </c>
      <c r="J58" s="2">
        <v>1481.8697509765625</v>
      </c>
      <c r="K58" s="1" t="s">
        <v>27</v>
      </c>
      <c r="L58" s="1" t="s">
        <v>140</v>
      </c>
      <c r="M58" s="1" t="s">
        <v>1965</v>
      </c>
      <c r="N58" s="7" t="s">
        <v>29</v>
      </c>
      <c r="O58" s="3">
        <v>2200000</v>
      </c>
      <c r="P58" s="7" t="s">
        <v>30</v>
      </c>
      <c r="Q58" s="7" t="s">
        <v>31</v>
      </c>
      <c r="R58" s="10">
        <f>_xlfn.XMATCH(A58,[1]FME!$B$2:$B$455,0,2)</f>
        <v>54</v>
      </c>
      <c r="S58" s="10"/>
    </row>
    <row r="59" spans="1:19" ht="47.25" x14ac:dyDescent="0.25">
      <c r="A59" s="1" t="s">
        <v>230</v>
      </c>
      <c r="B59" s="1" t="s">
        <v>231</v>
      </c>
      <c r="C59" s="1" t="s">
        <v>1729</v>
      </c>
      <c r="D59" s="7" t="s">
        <v>2108</v>
      </c>
      <c r="E59" s="1" t="s">
        <v>62</v>
      </c>
      <c r="F59" s="8" t="s">
        <v>23</v>
      </c>
      <c r="G59" s="8" t="s">
        <v>232</v>
      </c>
      <c r="H59" s="8" t="s">
        <v>233</v>
      </c>
      <c r="I59" s="8" t="s">
        <v>26</v>
      </c>
      <c r="J59" s="2">
        <v>1.5864996910095215</v>
      </c>
      <c r="K59" s="1" t="s">
        <v>27</v>
      </c>
      <c r="L59" s="1" t="s">
        <v>234</v>
      </c>
      <c r="M59" s="1" t="s">
        <v>1966</v>
      </c>
      <c r="N59" s="7" t="s">
        <v>29</v>
      </c>
      <c r="O59" s="3">
        <v>220000</v>
      </c>
      <c r="P59" s="7" t="s">
        <v>30</v>
      </c>
      <c r="Q59" s="7" t="s">
        <v>31</v>
      </c>
      <c r="R59" s="10">
        <f>_xlfn.XMATCH(A59,[1]FME!$B$2:$B$455,0,2)</f>
        <v>55</v>
      </c>
      <c r="S59" s="10"/>
    </row>
    <row r="60" spans="1:19" ht="110.25" x14ac:dyDescent="0.25">
      <c r="A60" s="1" t="s">
        <v>235</v>
      </c>
      <c r="B60" s="1" t="s">
        <v>236</v>
      </c>
      <c r="C60" s="1" t="s">
        <v>237</v>
      </c>
      <c r="D60" s="7" t="s">
        <v>2110</v>
      </c>
      <c r="E60" s="1" t="s">
        <v>238</v>
      </c>
      <c r="F60" s="8" t="s">
        <v>239</v>
      </c>
      <c r="G60" s="8" t="s">
        <v>2134</v>
      </c>
      <c r="H60" s="8" t="s">
        <v>1854</v>
      </c>
      <c r="I60" s="8" t="s">
        <v>50</v>
      </c>
      <c r="J60" s="2">
        <v>515.94830322265625</v>
      </c>
      <c r="K60" s="1" t="s">
        <v>98</v>
      </c>
      <c r="L60" s="1" t="s">
        <v>240</v>
      </c>
      <c r="M60" s="1" t="s">
        <v>1967</v>
      </c>
      <c r="N60" s="7" t="s">
        <v>29</v>
      </c>
      <c r="O60" s="3">
        <v>20000</v>
      </c>
      <c r="P60" s="7" t="s">
        <v>30</v>
      </c>
      <c r="Q60" s="7" t="s">
        <v>31</v>
      </c>
      <c r="R60" s="10">
        <f>_xlfn.XMATCH(A60,[1]FME!$B$2:$B$455,0,2)</f>
        <v>56</v>
      </c>
      <c r="S60" s="10"/>
    </row>
    <row r="61" spans="1:19" ht="110.25" x14ac:dyDescent="0.25">
      <c r="A61" s="1" t="s">
        <v>241</v>
      </c>
      <c r="B61" s="1" t="s">
        <v>242</v>
      </c>
      <c r="C61" s="1" t="s">
        <v>243</v>
      </c>
      <c r="D61" s="7" t="s">
        <v>2108</v>
      </c>
      <c r="E61" s="1" t="s">
        <v>244</v>
      </c>
      <c r="F61" s="8" t="s">
        <v>2115</v>
      </c>
      <c r="G61" s="8" t="s">
        <v>2135</v>
      </c>
      <c r="H61" s="8" t="s">
        <v>1855</v>
      </c>
      <c r="I61" s="8" t="s">
        <v>26</v>
      </c>
      <c r="J61" s="2">
        <v>1169.763671875</v>
      </c>
      <c r="K61" s="1" t="s">
        <v>27</v>
      </c>
      <c r="L61" s="1" t="s">
        <v>245</v>
      </c>
      <c r="M61" s="1" t="s">
        <v>1968</v>
      </c>
      <c r="N61" s="7" t="s">
        <v>29</v>
      </c>
      <c r="O61" s="3">
        <v>2000000</v>
      </c>
      <c r="P61" s="7" t="s">
        <v>30</v>
      </c>
      <c r="Q61" s="7" t="s">
        <v>31</v>
      </c>
      <c r="R61" s="10">
        <f>_xlfn.XMATCH(A61,[1]FME!$B$2:$B$455,0,2)</f>
        <v>57</v>
      </c>
      <c r="S61" s="10"/>
    </row>
    <row r="62" spans="1:19" ht="47.25" x14ac:dyDescent="0.25">
      <c r="A62" s="1" t="s">
        <v>246</v>
      </c>
      <c r="B62" s="1" t="s">
        <v>247</v>
      </c>
      <c r="C62" s="1" t="s">
        <v>695</v>
      </c>
      <c r="D62" s="7" t="s">
        <v>2109</v>
      </c>
      <c r="E62" s="1" t="s">
        <v>62</v>
      </c>
      <c r="F62" s="8" t="s">
        <v>23</v>
      </c>
      <c r="G62" s="8" t="s">
        <v>232</v>
      </c>
      <c r="H62" s="8" t="s">
        <v>233</v>
      </c>
      <c r="I62" s="8" t="s">
        <v>44</v>
      </c>
      <c r="J62" s="2">
        <v>0.44737619161605835</v>
      </c>
      <c r="K62" s="1" t="s">
        <v>27</v>
      </c>
      <c r="L62" s="1" t="s">
        <v>249</v>
      </c>
      <c r="M62" s="1" t="s">
        <v>1969</v>
      </c>
      <c r="N62" s="7" t="s">
        <v>30</v>
      </c>
      <c r="O62" s="3">
        <v>130000</v>
      </c>
      <c r="P62" s="7" t="s">
        <v>30</v>
      </c>
      <c r="Q62" s="7" t="s">
        <v>31</v>
      </c>
      <c r="R62" s="10">
        <f>_xlfn.XMATCH(A62,[1]FME!$B$2:$B$455,0,2)</f>
        <v>58</v>
      </c>
      <c r="S62" s="10"/>
    </row>
    <row r="63" spans="1:19" ht="63" x14ac:dyDescent="0.25">
      <c r="A63" s="1" t="s">
        <v>250</v>
      </c>
      <c r="B63" s="1" t="s">
        <v>251</v>
      </c>
      <c r="C63" s="1" t="s">
        <v>252</v>
      </c>
      <c r="D63" s="7" t="s">
        <v>2108</v>
      </c>
      <c r="E63" s="1" t="s">
        <v>2292</v>
      </c>
      <c r="F63" s="8" t="s">
        <v>239</v>
      </c>
      <c r="G63" s="8" t="s">
        <v>2136</v>
      </c>
      <c r="H63" s="8" t="s">
        <v>2308</v>
      </c>
      <c r="I63" s="8" t="s">
        <v>26</v>
      </c>
      <c r="J63" s="2">
        <v>14.521249771118164</v>
      </c>
      <c r="K63" s="1" t="s">
        <v>27</v>
      </c>
      <c r="L63" s="1" t="s">
        <v>240</v>
      </c>
      <c r="M63" s="1" t="s">
        <v>1970</v>
      </c>
      <c r="N63" s="7" t="s">
        <v>29</v>
      </c>
      <c r="O63" s="3">
        <v>3270000</v>
      </c>
      <c r="P63" s="7" t="s">
        <v>30</v>
      </c>
      <c r="Q63" s="7" t="s">
        <v>31</v>
      </c>
      <c r="R63" s="10">
        <f>_xlfn.XMATCH(A63,[1]FME!$B$2:$B$455,0,2)</f>
        <v>59</v>
      </c>
      <c r="S63" s="10"/>
    </row>
    <row r="64" spans="1:19" ht="78.75" x14ac:dyDescent="0.25">
      <c r="A64" s="1" t="s">
        <v>253</v>
      </c>
      <c r="B64" s="1" t="s">
        <v>254</v>
      </c>
      <c r="C64" s="1" t="s">
        <v>255</v>
      </c>
      <c r="D64" s="7" t="s">
        <v>2108</v>
      </c>
      <c r="E64" s="1" t="s">
        <v>256</v>
      </c>
      <c r="F64" s="8" t="s">
        <v>257</v>
      </c>
      <c r="G64" s="8" t="s">
        <v>258</v>
      </c>
      <c r="H64" s="8" t="s">
        <v>259</v>
      </c>
      <c r="I64" s="8" t="s">
        <v>44</v>
      </c>
      <c r="J64" s="2">
        <v>2.2131192684173584</v>
      </c>
      <c r="K64" s="1" t="s">
        <v>27</v>
      </c>
      <c r="L64" s="1" t="s">
        <v>260</v>
      </c>
      <c r="M64" s="1" t="s">
        <v>1971</v>
      </c>
      <c r="N64" s="7" t="s">
        <v>29</v>
      </c>
      <c r="O64" s="3">
        <v>2500000</v>
      </c>
      <c r="P64" s="7" t="s">
        <v>30</v>
      </c>
      <c r="Q64" s="7" t="s">
        <v>31</v>
      </c>
      <c r="R64" s="10">
        <f>_xlfn.XMATCH(A64,[1]FME!$B$2:$B$455,0,2)</f>
        <v>60</v>
      </c>
      <c r="S64" s="10"/>
    </row>
    <row r="65" spans="1:19" ht="47.25" x14ac:dyDescent="0.25">
      <c r="A65" s="1" t="s">
        <v>261</v>
      </c>
      <c r="B65" s="1" t="s">
        <v>262</v>
      </c>
      <c r="C65" s="1" t="s">
        <v>263</v>
      </c>
      <c r="D65" s="7" t="s">
        <v>2108</v>
      </c>
      <c r="E65" s="1" t="s">
        <v>62</v>
      </c>
      <c r="F65" s="8" t="s">
        <v>23</v>
      </c>
      <c r="G65" s="8" t="s">
        <v>232</v>
      </c>
      <c r="H65" s="8" t="s">
        <v>233</v>
      </c>
      <c r="I65" s="8" t="s">
        <v>26</v>
      </c>
      <c r="J65" s="2">
        <v>14.232826232910156</v>
      </c>
      <c r="K65" s="1" t="s">
        <v>27</v>
      </c>
      <c r="L65" s="1" t="s">
        <v>264</v>
      </c>
      <c r="M65" s="1" t="s">
        <v>1972</v>
      </c>
      <c r="N65" s="7" t="s">
        <v>29</v>
      </c>
      <c r="O65" s="3">
        <v>360000</v>
      </c>
      <c r="P65" s="7" t="s">
        <v>30</v>
      </c>
      <c r="Q65" s="7" t="s">
        <v>31</v>
      </c>
      <c r="R65" s="10">
        <f>_xlfn.XMATCH(A65,[1]FME!$B$2:$B$455,0,2)</f>
        <v>61</v>
      </c>
      <c r="S65" s="10"/>
    </row>
    <row r="66" spans="1:19" ht="31.5" x14ac:dyDescent="0.25">
      <c r="A66" s="1" t="s">
        <v>265</v>
      </c>
      <c r="B66" s="1" t="s">
        <v>266</v>
      </c>
      <c r="C66" s="1" t="s">
        <v>267</v>
      </c>
      <c r="D66" s="7" t="s">
        <v>2108</v>
      </c>
      <c r="E66" s="1" t="s">
        <v>268</v>
      </c>
      <c r="F66" s="8" t="s">
        <v>23</v>
      </c>
      <c r="G66" s="8" t="s">
        <v>2132</v>
      </c>
      <c r="H66" s="8" t="s">
        <v>1853</v>
      </c>
      <c r="I66" s="8" t="s">
        <v>26</v>
      </c>
      <c r="J66" s="2">
        <v>52.888210296630859</v>
      </c>
      <c r="K66" s="1" t="s">
        <v>27</v>
      </c>
      <c r="L66" s="1" t="s">
        <v>92</v>
      </c>
      <c r="M66" s="1" t="s">
        <v>1973</v>
      </c>
      <c r="N66" s="7" t="s">
        <v>29</v>
      </c>
      <c r="O66" s="3">
        <v>580000</v>
      </c>
      <c r="P66" s="7" t="s">
        <v>30</v>
      </c>
      <c r="Q66" s="7" t="s">
        <v>31</v>
      </c>
      <c r="R66" s="10">
        <f>_xlfn.XMATCH(A66,[1]FME!$B$2:$B$455,0,2)</f>
        <v>62</v>
      </c>
      <c r="S66" s="10"/>
    </row>
    <row r="67" spans="1:19" ht="63" x14ac:dyDescent="0.25">
      <c r="A67" s="1" t="s">
        <v>270</v>
      </c>
      <c r="B67" s="1" t="s">
        <v>271</v>
      </c>
      <c r="C67" s="1" t="s">
        <v>272</v>
      </c>
      <c r="D67" s="7" t="s">
        <v>2109</v>
      </c>
      <c r="E67" s="1" t="s">
        <v>268</v>
      </c>
      <c r="F67" s="8" t="s">
        <v>23</v>
      </c>
      <c r="G67" s="8" t="s">
        <v>2132</v>
      </c>
      <c r="H67" s="8" t="s">
        <v>1853</v>
      </c>
      <c r="I67" s="8" t="s">
        <v>44</v>
      </c>
      <c r="J67" s="2">
        <v>20.829156875610352</v>
      </c>
      <c r="K67" s="1" t="s">
        <v>188</v>
      </c>
      <c r="L67" s="1" t="s">
        <v>273</v>
      </c>
      <c r="M67" s="1" t="s">
        <v>1974</v>
      </c>
      <c r="N67" s="7" t="s">
        <v>29</v>
      </c>
      <c r="O67" s="3">
        <v>140000</v>
      </c>
      <c r="P67" s="7" t="s">
        <v>30</v>
      </c>
      <c r="Q67" s="7" t="s">
        <v>31</v>
      </c>
      <c r="R67" s="10">
        <f>_xlfn.XMATCH(A67,[1]FME!$B$2:$B$455,0,2)</f>
        <v>63</v>
      </c>
      <c r="S67" s="10"/>
    </row>
    <row r="68" spans="1:19" ht="31.5" x14ac:dyDescent="0.25">
      <c r="A68" s="4" t="s">
        <v>274</v>
      </c>
      <c r="B68" s="1" t="s">
        <v>275</v>
      </c>
      <c r="C68" s="1" t="s">
        <v>1730</v>
      </c>
      <c r="D68" s="7" t="s">
        <v>2108</v>
      </c>
      <c r="E68" s="1" t="s">
        <v>62</v>
      </c>
      <c r="F68" s="8" t="s">
        <v>23</v>
      </c>
      <c r="G68" s="8" t="s">
        <v>232</v>
      </c>
      <c r="H68" s="8" t="s">
        <v>233</v>
      </c>
      <c r="I68" s="8" t="s">
        <v>26</v>
      </c>
      <c r="J68" s="2">
        <v>0.44737619161605835</v>
      </c>
      <c r="K68" s="1" t="s">
        <v>27</v>
      </c>
      <c r="L68" s="1" t="s">
        <v>249</v>
      </c>
      <c r="M68" s="1" t="s">
        <v>1969</v>
      </c>
      <c r="N68" s="7" t="s">
        <v>29</v>
      </c>
      <c r="O68" s="3">
        <v>130000</v>
      </c>
      <c r="P68" s="7" t="s">
        <v>29</v>
      </c>
      <c r="Q68" s="7" t="s">
        <v>1629</v>
      </c>
      <c r="R68" s="10">
        <f>_xlfn.XMATCH(A68,[1]FME!$B$2:$B$455,0,2)</f>
        <v>64</v>
      </c>
      <c r="S68" s="10"/>
    </row>
    <row r="69" spans="1:19" ht="47.25" x14ac:dyDescent="0.25">
      <c r="A69" s="1" t="s">
        <v>276</v>
      </c>
      <c r="B69" s="1" t="s">
        <v>277</v>
      </c>
      <c r="C69" s="1" t="s">
        <v>1731</v>
      </c>
      <c r="D69" s="7" t="s">
        <v>2109</v>
      </c>
      <c r="E69" s="1" t="s">
        <v>268</v>
      </c>
      <c r="F69" s="8" t="s">
        <v>23</v>
      </c>
      <c r="G69" s="8" t="s">
        <v>2132</v>
      </c>
      <c r="H69" s="8" t="s">
        <v>1853</v>
      </c>
      <c r="I69" s="8" t="s">
        <v>44</v>
      </c>
      <c r="J69" s="2">
        <v>20.829156875610352</v>
      </c>
      <c r="K69" s="1" t="s">
        <v>27</v>
      </c>
      <c r="L69" s="1" t="s">
        <v>273</v>
      </c>
      <c r="M69" s="1" t="s">
        <v>1947</v>
      </c>
      <c r="N69" s="7" t="s">
        <v>29</v>
      </c>
      <c r="O69" s="3">
        <v>140000</v>
      </c>
      <c r="P69" s="7" t="s">
        <v>29</v>
      </c>
      <c r="Q69" s="7" t="s">
        <v>1629</v>
      </c>
      <c r="R69" s="10">
        <f>_xlfn.XMATCH(A69,[1]FME!$B$2:$B$455,0,2)</f>
        <v>65</v>
      </c>
      <c r="S69" s="10"/>
    </row>
    <row r="70" spans="1:19" ht="47.25" x14ac:dyDescent="0.25">
      <c r="A70" s="1" t="s">
        <v>278</v>
      </c>
      <c r="B70" s="1" t="s">
        <v>1643</v>
      </c>
      <c r="C70" s="1" t="s">
        <v>279</v>
      </c>
      <c r="D70" s="7" t="s">
        <v>2108</v>
      </c>
      <c r="E70" s="1" t="s">
        <v>62</v>
      </c>
      <c r="F70" s="8" t="s">
        <v>23</v>
      </c>
      <c r="G70" s="8" t="s">
        <v>2137</v>
      </c>
      <c r="H70" s="8" t="s">
        <v>2309</v>
      </c>
      <c r="I70" s="8" t="s">
        <v>26</v>
      </c>
      <c r="J70" s="2">
        <v>17.035295486450195</v>
      </c>
      <c r="K70" s="1" t="s">
        <v>27</v>
      </c>
      <c r="L70" s="1" t="s">
        <v>280</v>
      </c>
      <c r="M70" s="1" t="s">
        <v>1975</v>
      </c>
      <c r="N70" s="7" t="s">
        <v>29</v>
      </c>
      <c r="O70" s="3">
        <v>300000</v>
      </c>
      <c r="P70" s="7" t="s">
        <v>30</v>
      </c>
      <c r="Q70" s="7" t="s">
        <v>31</v>
      </c>
      <c r="R70" s="10">
        <f>_xlfn.XMATCH(A70,[1]FME!$B$2:$B$455,0,2)</f>
        <v>66</v>
      </c>
      <c r="S70" s="10"/>
    </row>
    <row r="71" spans="1:19" ht="63" x14ac:dyDescent="0.25">
      <c r="A71" s="1" t="s">
        <v>281</v>
      </c>
      <c r="B71" s="1" t="s">
        <v>282</v>
      </c>
      <c r="C71" s="1" t="s">
        <v>1732</v>
      </c>
      <c r="D71" s="7" t="s">
        <v>2108</v>
      </c>
      <c r="E71" s="1" t="s">
        <v>268</v>
      </c>
      <c r="F71" s="8" t="s">
        <v>23</v>
      </c>
      <c r="G71" s="8" t="s">
        <v>2132</v>
      </c>
      <c r="H71" s="8" t="s">
        <v>2310</v>
      </c>
      <c r="I71" s="8" t="s">
        <v>26</v>
      </c>
      <c r="J71" s="2">
        <v>20.829156875610352</v>
      </c>
      <c r="K71" s="1" t="s">
        <v>139</v>
      </c>
      <c r="L71" s="1" t="s">
        <v>273</v>
      </c>
      <c r="M71" s="1" t="s">
        <v>1974</v>
      </c>
      <c r="N71" s="7" t="s">
        <v>29</v>
      </c>
      <c r="O71" s="3">
        <v>410000</v>
      </c>
      <c r="P71" s="7" t="s">
        <v>29</v>
      </c>
      <c r="Q71" s="7" t="s">
        <v>1630</v>
      </c>
      <c r="R71" s="10">
        <f>_xlfn.XMATCH(A71,[1]FME!$B$2:$B$455,0,2)</f>
        <v>67</v>
      </c>
      <c r="S71" s="10"/>
    </row>
    <row r="72" spans="1:19" ht="47.25" x14ac:dyDescent="0.25">
      <c r="A72" s="1" t="s">
        <v>283</v>
      </c>
      <c r="B72" s="1" t="s">
        <v>284</v>
      </c>
      <c r="C72" s="1" t="s">
        <v>1733</v>
      </c>
      <c r="D72" s="7" t="s">
        <v>2108</v>
      </c>
      <c r="E72" s="1" t="s">
        <v>268</v>
      </c>
      <c r="F72" s="8" t="s">
        <v>23</v>
      </c>
      <c r="G72" s="8" t="s">
        <v>2132</v>
      </c>
      <c r="H72" s="8" t="s">
        <v>2310</v>
      </c>
      <c r="I72" s="8" t="s">
        <v>26</v>
      </c>
      <c r="J72" s="2">
        <v>52.888210296630859</v>
      </c>
      <c r="K72" s="1" t="s">
        <v>27</v>
      </c>
      <c r="L72" s="1" t="s">
        <v>92</v>
      </c>
      <c r="M72" s="1" t="s">
        <v>1947</v>
      </c>
      <c r="N72" s="7" t="s">
        <v>29</v>
      </c>
      <c r="O72" s="3">
        <v>50000</v>
      </c>
      <c r="P72" s="7" t="s">
        <v>30</v>
      </c>
      <c r="Q72" s="7" t="s">
        <v>31</v>
      </c>
      <c r="R72" s="10">
        <f>_xlfn.XMATCH(A72,[1]FME!$B$2:$B$455,0,2)</f>
        <v>68</v>
      </c>
      <c r="S72" s="10"/>
    </row>
    <row r="73" spans="1:19" ht="47.25" x14ac:dyDescent="0.25">
      <c r="A73" s="1" t="s">
        <v>285</v>
      </c>
      <c r="B73" s="1" t="s">
        <v>286</v>
      </c>
      <c r="C73" s="1" t="s">
        <v>287</v>
      </c>
      <c r="D73" s="7" t="s">
        <v>2108</v>
      </c>
      <c r="E73" s="1" t="s">
        <v>62</v>
      </c>
      <c r="F73" s="8" t="s">
        <v>23</v>
      </c>
      <c r="G73" s="8" t="s">
        <v>2130</v>
      </c>
      <c r="H73" s="8" t="s">
        <v>1851</v>
      </c>
      <c r="I73" s="8" t="s">
        <v>26</v>
      </c>
      <c r="J73" s="2">
        <v>664.94830322265625</v>
      </c>
      <c r="K73" s="1" t="s">
        <v>63</v>
      </c>
      <c r="L73" s="1" t="s">
        <v>288</v>
      </c>
      <c r="M73" s="1" t="s">
        <v>62</v>
      </c>
      <c r="N73" s="7" t="s">
        <v>29</v>
      </c>
      <c r="O73" s="3">
        <v>1590000</v>
      </c>
      <c r="P73" s="7" t="s">
        <v>30</v>
      </c>
      <c r="Q73" s="7" t="s">
        <v>31</v>
      </c>
      <c r="R73" s="10">
        <f>_xlfn.XMATCH(A73,[1]FME!$B$2:$B$455,0,2)</f>
        <v>69</v>
      </c>
      <c r="S73" s="10"/>
    </row>
    <row r="74" spans="1:19" ht="63" x14ac:dyDescent="0.25">
      <c r="A74" s="1" t="s">
        <v>289</v>
      </c>
      <c r="B74" s="1" t="s">
        <v>290</v>
      </c>
      <c r="C74" s="1" t="s">
        <v>291</v>
      </c>
      <c r="D74" s="7" t="s">
        <v>2108</v>
      </c>
      <c r="E74" s="1" t="s">
        <v>41</v>
      </c>
      <c r="F74" s="8" t="s">
        <v>2114</v>
      </c>
      <c r="G74" s="8" t="s">
        <v>2138</v>
      </c>
      <c r="H74" s="8" t="s">
        <v>2311</v>
      </c>
      <c r="I74" s="8" t="s">
        <v>26</v>
      </c>
      <c r="J74" s="2">
        <v>882.7230224609375</v>
      </c>
      <c r="K74" s="1" t="s">
        <v>139</v>
      </c>
      <c r="L74" s="1" t="s">
        <v>292</v>
      </c>
      <c r="M74" s="1" t="s">
        <v>41</v>
      </c>
      <c r="N74" s="7" t="s">
        <v>29</v>
      </c>
      <c r="O74" s="3">
        <v>200000</v>
      </c>
      <c r="P74" s="7" t="s">
        <v>29</v>
      </c>
      <c r="Q74" s="7" t="s">
        <v>293</v>
      </c>
      <c r="R74" s="10">
        <f>_xlfn.XMATCH(A74,[1]FME!$B$2:$B$455,0,2)</f>
        <v>70</v>
      </c>
      <c r="S74" s="10"/>
    </row>
    <row r="75" spans="1:19" ht="31.5" x14ac:dyDescent="0.25">
      <c r="A75" s="1" t="s">
        <v>294</v>
      </c>
      <c r="B75" s="1" t="s">
        <v>295</v>
      </c>
      <c r="C75" s="1" t="s">
        <v>296</v>
      </c>
      <c r="D75" s="7" t="s">
        <v>2108</v>
      </c>
      <c r="E75" s="1" t="s">
        <v>244</v>
      </c>
      <c r="F75" s="8" t="s">
        <v>257</v>
      </c>
      <c r="G75" s="8" t="s">
        <v>297</v>
      </c>
      <c r="H75" s="8" t="s">
        <v>298</v>
      </c>
      <c r="I75" s="8" t="s">
        <v>26</v>
      </c>
      <c r="J75" s="2">
        <v>3.6130924224853516</v>
      </c>
      <c r="K75" s="1" t="s">
        <v>27</v>
      </c>
      <c r="L75" s="1" t="s">
        <v>299</v>
      </c>
      <c r="M75" s="1" t="s">
        <v>1976</v>
      </c>
      <c r="N75" s="7" t="s">
        <v>29</v>
      </c>
      <c r="O75" s="3">
        <v>35000</v>
      </c>
      <c r="P75" s="7" t="s">
        <v>30</v>
      </c>
      <c r="Q75" s="7" t="s">
        <v>31</v>
      </c>
      <c r="R75" s="10">
        <f>_xlfn.XMATCH(A75,[1]FME!$B$2:$B$455,0,2)</f>
        <v>71</v>
      </c>
      <c r="S75" s="10"/>
    </row>
    <row r="76" spans="1:19" ht="63" x14ac:dyDescent="0.25">
      <c r="A76" s="1" t="s">
        <v>300</v>
      </c>
      <c r="B76" s="1" t="s">
        <v>301</v>
      </c>
      <c r="C76" s="1" t="s">
        <v>302</v>
      </c>
      <c r="D76" s="7" t="s">
        <v>2108</v>
      </c>
      <c r="E76" s="1" t="s">
        <v>268</v>
      </c>
      <c r="F76" s="8" t="s">
        <v>23</v>
      </c>
      <c r="G76" s="8" t="s">
        <v>2132</v>
      </c>
      <c r="H76" s="8" t="s">
        <v>1853</v>
      </c>
      <c r="I76" s="8" t="s">
        <v>26</v>
      </c>
      <c r="J76" s="2">
        <v>52.888210296630859</v>
      </c>
      <c r="K76" s="1" t="s">
        <v>27</v>
      </c>
      <c r="L76" s="1" t="s">
        <v>92</v>
      </c>
      <c r="M76" s="1" t="s">
        <v>1977</v>
      </c>
      <c r="N76" s="7" t="s">
        <v>29</v>
      </c>
      <c r="O76" s="3">
        <v>190000</v>
      </c>
      <c r="P76" s="7" t="s">
        <v>30</v>
      </c>
      <c r="Q76" s="7" t="s">
        <v>31</v>
      </c>
      <c r="R76" s="10">
        <f>_xlfn.XMATCH(A76,[1]FME!$B$2:$B$455,0,2)</f>
        <v>72</v>
      </c>
      <c r="S76" s="10"/>
    </row>
    <row r="77" spans="1:19" ht="157.5" x14ac:dyDescent="0.25">
      <c r="A77" s="1" t="s">
        <v>303</v>
      </c>
      <c r="B77" s="1" t="s">
        <v>304</v>
      </c>
      <c r="C77" s="1" t="s">
        <v>1734</v>
      </c>
      <c r="D77" s="15" t="s">
        <v>2108</v>
      </c>
      <c r="E77" s="1" t="s">
        <v>62</v>
      </c>
      <c r="F77" s="8" t="s">
        <v>23</v>
      </c>
      <c r="G77" s="8" t="s">
        <v>89</v>
      </c>
      <c r="H77" s="8" t="s">
        <v>90</v>
      </c>
      <c r="I77" s="8" t="s">
        <v>26</v>
      </c>
      <c r="J77" s="2">
        <v>0.23397454619407654</v>
      </c>
      <c r="K77" s="1" t="s">
        <v>27</v>
      </c>
      <c r="L77" s="1" t="s">
        <v>273</v>
      </c>
      <c r="M77" s="1" t="s">
        <v>1978</v>
      </c>
      <c r="N77" s="7" t="s">
        <v>29</v>
      </c>
      <c r="O77" s="3">
        <v>160000</v>
      </c>
      <c r="P77" s="7" t="s">
        <v>30</v>
      </c>
      <c r="Q77" s="7" t="s">
        <v>31</v>
      </c>
      <c r="R77" s="10">
        <f>_xlfn.XMATCH(A77,[1]FME!$B$2:$B$455,0,2)</f>
        <v>73</v>
      </c>
      <c r="S77" s="10"/>
    </row>
    <row r="78" spans="1:19" ht="47.25" x14ac:dyDescent="0.25">
      <c r="A78" s="1" t="s">
        <v>305</v>
      </c>
      <c r="B78" s="1" t="s">
        <v>306</v>
      </c>
      <c r="C78" s="1" t="s">
        <v>1735</v>
      </c>
      <c r="D78" s="7" t="s">
        <v>2108</v>
      </c>
      <c r="E78" s="1" t="s">
        <v>268</v>
      </c>
      <c r="F78" s="8" t="s">
        <v>23</v>
      </c>
      <c r="G78" s="8" t="s">
        <v>2132</v>
      </c>
      <c r="H78" s="8" t="s">
        <v>1853</v>
      </c>
      <c r="I78" s="8" t="s">
        <v>26</v>
      </c>
      <c r="J78" s="2">
        <v>20.829156875610352</v>
      </c>
      <c r="K78" s="1" t="s">
        <v>27</v>
      </c>
      <c r="L78" s="1" t="s">
        <v>273</v>
      </c>
      <c r="M78" s="1" t="s">
        <v>1947</v>
      </c>
      <c r="N78" s="7" t="s">
        <v>29</v>
      </c>
      <c r="O78" s="3">
        <v>170000</v>
      </c>
      <c r="P78" s="7" t="s">
        <v>29</v>
      </c>
      <c r="Q78" s="7" t="s">
        <v>1630</v>
      </c>
      <c r="R78" s="10">
        <f>_xlfn.XMATCH(A78,[1]FME!$B$2:$B$455,0,2)</f>
        <v>74</v>
      </c>
      <c r="S78" s="10"/>
    </row>
    <row r="79" spans="1:19" ht="157.5" x14ac:dyDescent="0.25">
      <c r="A79" s="1" t="s">
        <v>307</v>
      </c>
      <c r="B79" s="1" t="s">
        <v>308</v>
      </c>
      <c r="C79" s="1" t="s">
        <v>1736</v>
      </c>
      <c r="D79" s="7" t="s">
        <v>2108</v>
      </c>
      <c r="E79" s="1" t="s">
        <v>62</v>
      </c>
      <c r="F79" s="8" t="s">
        <v>23</v>
      </c>
      <c r="G79" s="8" t="s">
        <v>2130</v>
      </c>
      <c r="H79" s="8" t="s">
        <v>2312</v>
      </c>
      <c r="I79" s="8" t="s">
        <v>26</v>
      </c>
      <c r="J79" s="2">
        <v>664.94830322265625</v>
      </c>
      <c r="K79" s="1" t="s">
        <v>27</v>
      </c>
      <c r="L79" s="1" t="s">
        <v>288</v>
      </c>
      <c r="M79" s="1" t="s">
        <v>1979</v>
      </c>
      <c r="N79" s="7" t="s">
        <v>29</v>
      </c>
      <c r="O79" s="3">
        <v>11000000</v>
      </c>
      <c r="P79" s="7" t="s">
        <v>30</v>
      </c>
      <c r="Q79" s="7" t="s">
        <v>31</v>
      </c>
      <c r="R79" s="10">
        <f>_xlfn.XMATCH(A79,[1]FME!$B$2:$B$455,0,2)</f>
        <v>75</v>
      </c>
      <c r="S79" s="10"/>
    </row>
    <row r="80" spans="1:19" ht="63" x14ac:dyDescent="0.25">
      <c r="A80" s="1" t="s">
        <v>309</v>
      </c>
      <c r="B80" s="1" t="s">
        <v>310</v>
      </c>
      <c r="C80" s="1" t="s">
        <v>311</v>
      </c>
      <c r="D80" s="7" t="s">
        <v>2108</v>
      </c>
      <c r="E80" s="1" t="s">
        <v>268</v>
      </c>
      <c r="F80" s="8" t="s">
        <v>23</v>
      </c>
      <c r="G80" s="8" t="s">
        <v>2132</v>
      </c>
      <c r="H80" s="8" t="s">
        <v>1853</v>
      </c>
      <c r="I80" s="8" t="s">
        <v>26</v>
      </c>
      <c r="J80" s="2">
        <v>52.888210296630859</v>
      </c>
      <c r="K80" s="1" t="s">
        <v>27</v>
      </c>
      <c r="L80" s="1" t="s">
        <v>92</v>
      </c>
      <c r="M80" s="1" t="s">
        <v>1977</v>
      </c>
      <c r="N80" s="7" t="s">
        <v>29</v>
      </c>
      <c r="O80" s="3">
        <v>50000</v>
      </c>
      <c r="P80" s="7" t="s">
        <v>30</v>
      </c>
      <c r="Q80" s="7" t="s">
        <v>31</v>
      </c>
      <c r="R80" s="10">
        <f>_xlfn.XMATCH(A80,[1]FME!$B$2:$B$455,0,2)</f>
        <v>76</v>
      </c>
      <c r="S80" s="10"/>
    </row>
    <row r="81" spans="1:19" ht="47.25" x14ac:dyDescent="0.25">
      <c r="A81" s="1" t="s">
        <v>312</v>
      </c>
      <c r="B81" s="1" t="s">
        <v>313</v>
      </c>
      <c r="C81" s="1" t="s">
        <v>314</v>
      </c>
      <c r="D81" s="7" t="s">
        <v>2109</v>
      </c>
      <c r="E81" s="1" t="s">
        <v>256</v>
      </c>
      <c r="F81" s="8" t="s">
        <v>257</v>
      </c>
      <c r="G81" s="8" t="s">
        <v>258</v>
      </c>
      <c r="H81" s="8" t="s">
        <v>259</v>
      </c>
      <c r="I81" s="8" t="s">
        <v>44</v>
      </c>
      <c r="J81" s="2">
        <v>2.2131192684173584</v>
      </c>
      <c r="K81" s="1" t="s">
        <v>27</v>
      </c>
      <c r="L81" s="1" t="s">
        <v>260</v>
      </c>
      <c r="M81" s="1" t="s">
        <v>1971</v>
      </c>
      <c r="N81" s="7" t="s">
        <v>29</v>
      </c>
      <c r="O81" s="3">
        <v>100000</v>
      </c>
      <c r="P81" s="7" t="s">
        <v>30</v>
      </c>
      <c r="Q81" s="7" t="s">
        <v>31</v>
      </c>
      <c r="R81" s="10">
        <f>_xlfn.XMATCH(A81,[1]FME!$B$2:$B$455,0,2)</f>
        <v>77</v>
      </c>
      <c r="S81" s="10"/>
    </row>
    <row r="82" spans="1:19" ht="47.25" x14ac:dyDescent="0.25">
      <c r="A82" s="1" t="s">
        <v>315</v>
      </c>
      <c r="B82" s="1" t="s">
        <v>316</v>
      </c>
      <c r="C82" s="1" t="s">
        <v>1737</v>
      </c>
      <c r="D82" s="7" t="s">
        <v>2108</v>
      </c>
      <c r="E82" s="1" t="s">
        <v>62</v>
      </c>
      <c r="F82" s="8" t="s">
        <v>23</v>
      </c>
      <c r="G82" s="8" t="s">
        <v>232</v>
      </c>
      <c r="H82" s="8" t="s">
        <v>233</v>
      </c>
      <c r="I82" s="8" t="s">
        <v>26</v>
      </c>
      <c r="J82" s="2">
        <v>0.45142865180969238</v>
      </c>
      <c r="K82" s="1" t="s">
        <v>27</v>
      </c>
      <c r="L82" s="1" t="s">
        <v>249</v>
      </c>
      <c r="M82" s="1" t="s">
        <v>1969</v>
      </c>
      <c r="N82" s="7" t="s">
        <v>29</v>
      </c>
      <c r="O82" s="3">
        <v>100000</v>
      </c>
      <c r="P82" s="7" t="s">
        <v>30</v>
      </c>
      <c r="Q82" s="7" t="s">
        <v>31</v>
      </c>
      <c r="R82" s="10">
        <f>_xlfn.XMATCH(A82,[1]FME!$B$2:$B$455,0,2)</f>
        <v>78</v>
      </c>
      <c r="S82" s="10"/>
    </row>
    <row r="83" spans="1:19" ht="47.25" x14ac:dyDescent="0.25">
      <c r="A83" s="1" t="s">
        <v>317</v>
      </c>
      <c r="B83" s="1" t="s">
        <v>318</v>
      </c>
      <c r="C83" s="1" t="s">
        <v>1738</v>
      </c>
      <c r="D83" s="7" t="s">
        <v>2108</v>
      </c>
      <c r="E83" s="1" t="s">
        <v>268</v>
      </c>
      <c r="F83" s="8" t="s">
        <v>23</v>
      </c>
      <c r="G83" s="8" t="s">
        <v>2132</v>
      </c>
      <c r="H83" s="8" t="s">
        <v>1853</v>
      </c>
      <c r="I83" s="8" t="s">
        <v>26</v>
      </c>
      <c r="J83" s="2">
        <v>52.888210296630859</v>
      </c>
      <c r="K83" s="1" t="s">
        <v>27</v>
      </c>
      <c r="L83" s="1" t="s">
        <v>92</v>
      </c>
      <c r="M83" s="1" t="s">
        <v>1947</v>
      </c>
      <c r="N83" s="7" t="s">
        <v>29</v>
      </c>
      <c r="O83" s="3">
        <v>50000</v>
      </c>
      <c r="P83" s="7" t="s">
        <v>30</v>
      </c>
      <c r="Q83" s="7" t="s">
        <v>31</v>
      </c>
      <c r="R83" s="10">
        <f>_xlfn.XMATCH(A83,[1]FME!$B$2:$B$455,0,2)</f>
        <v>79</v>
      </c>
      <c r="S83" s="10"/>
    </row>
    <row r="84" spans="1:19" ht="47.25" x14ac:dyDescent="0.25">
      <c r="A84" s="1" t="s">
        <v>319</v>
      </c>
      <c r="B84" s="1" t="s">
        <v>320</v>
      </c>
      <c r="C84" s="1" t="s">
        <v>321</v>
      </c>
      <c r="D84" s="7" t="s">
        <v>2108</v>
      </c>
      <c r="E84" s="1" t="s">
        <v>268</v>
      </c>
      <c r="F84" s="8" t="s">
        <v>23</v>
      </c>
      <c r="G84" s="8" t="s">
        <v>2132</v>
      </c>
      <c r="H84" s="8" t="s">
        <v>1853</v>
      </c>
      <c r="I84" s="8" t="s">
        <v>26</v>
      </c>
      <c r="J84" s="2">
        <v>52.888210296630859</v>
      </c>
      <c r="K84" s="1" t="s">
        <v>27</v>
      </c>
      <c r="L84" s="1" t="s">
        <v>92</v>
      </c>
      <c r="M84" s="1" t="s">
        <v>1947</v>
      </c>
      <c r="N84" s="7" t="s">
        <v>29</v>
      </c>
      <c r="O84" s="3">
        <v>580000</v>
      </c>
      <c r="P84" s="7" t="s">
        <v>30</v>
      </c>
      <c r="Q84" s="7" t="s">
        <v>31</v>
      </c>
      <c r="R84" s="10">
        <f>_xlfn.XMATCH(A84,[1]FME!$B$2:$B$455,0,2)</f>
        <v>80</v>
      </c>
      <c r="S84" s="10"/>
    </row>
    <row r="85" spans="1:19" ht="94.5" x14ac:dyDescent="0.25">
      <c r="A85" s="1" t="s">
        <v>322</v>
      </c>
      <c r="B85" s="1" t="s">
        <v>323</v>
      </c>
      <c r="C85" s="1" t="s">
        <v>324</v>
      </c>
      <c r="D85" s="7" t="s">
        <v>2108</v>
      </c>
      <c r="E85" s="1" t="s">
        <v>325</v>
      </c>
      <c r="F85" s="8" t="s">
        <v>2116</v>
      </c>
      <c r="G85" s="8" t="s">
        <v>2139</v>
      </c>
      <c r="H85" s="8" t="s">
        <v>2313</v>
      </c>
      <c r="I85" s="8" t="s">
        <v>26</v>
      </c>
      <c r="J85" s="2">
        <v>798.8736572265625</v>
      </c>
      <c r="K85" s="1" t="s">
        <v>27</v>
      </c>
      <c r="L85" s="1" t="s">
        <v>327</v>
      </c>
      <c r="M85" s="1" t="s">
        <v>1980</v>
      </c>
      <c r="N85" s="7" t="s">
        <v>29</v>
      </c>
      <c r="O85" s="3">
        <v>750000</v>
      </c>
      <c r="P85" s="7" t="s">
        <v>30</v>
      </c>
      <c r="Q85" s="7" t="s">
        <v>31</v>
      </c>
      <c r="R85" s="10">
        <f>_xlfn.XMATCH(A85,[1]FME!$B$2:$B$455,0,2)</f>
        <v>81</v>
      </c>
      <c r="S85" s="10"/>
    </row>
    <row r="86" spans="1:19" ht="47.25" x14ac:dyDescent="0.25">
      <c r="A86" s="1" t="s">
        <v>328</v>
      </c>
      <c r="B86" s="1" t="s">
        <v>329</v>
      </c>
      <c r="C86" s="1" t="s">
        <v>1739</v>
      </c>
      <c r="D86" s="7" t="s">
        <v>2108</v>
      </c>
      <c r="E86" s="1" t="s">
        <v>2293</v>
      </c>
      <c r="F86" s="8" t="s">
        <v>23</v>
      </c>
      <c r="G86" s="8" t="s">
        <v>2132</v>
      </c>
      <c r="H86" s="8" t="s">
        <v>1853</v>
      </c>
      <c r="I86" s="8" t="s">
        <v>26</v>
      </c>
      <c r="J86" s="2">
        <v>1.907837986946106</v>
      </c>
      <c r="K86" s="1" t="s">
        <v>27</v>
      </c>
      <c r="L86" s="1" t="s">
        <v>330</v>
      </c>
      <c r="M86" s="1" t="s">
        <v>1981</v>
      </c>
      <c r="N86" s="7" t="s">
        <v>29</v>
      </c>
      <c r="O86" s="3">
        <v>100000</v>
      </c>
      <c r="P86" s="7" t="s">
        <v>30</v>
      </c>
      <c r="Q86" s="7" t="s">
        <v>31</v>
      </c>
      <c r="R86" s="10">
        <f>_xlfn.XMATCH(A86,[1]FME!$B$2:$B$455,0,2)</f>
        <v>82</v>
      </c>
      <c r="S86" s="10"/>
    </row>
    <row r="87" spans="1:19" ht="47.25" x14ac:dyDescent="0.25">
      <c r="A87" s="1" t="s">
        <v>331</v>
      </c>
      <c r="B87" s="1" t="s">
        <v>332</v>
      </c>
      <c r="C87" s="1" t="s">
        <v>1739</v>
      </c>
      <c r="D87" s="7" t="s">
        <v>2108</v>
      </c>
      <c r="E87" s="1" t="s">
        <v>268</v>
      </c>
      <c r="F87" s="8" t="s">
        <v>23</v>
      </c>
      <c r="G87" s="8" t="s">
        <v>89</v>
      </c>
      <c r="H87" s="8" t="s">
        <v>90</v>
      </c>
      <c r="I87" s="8" t="s">
        <v>26</v>
      </c>
      <c r="J87" s="2">
        <v>0.71043217182159424</v>
      </c>
      <c r="K87" s="1" t="s">
        <v>27</v>
      </c>
      <c r="L87" s="1" t="s">
        <v>333</v>
      </c>
      <c r="M87" s="1" t="s">
        <v>1982</v>
      </c>
      <c r="N87" s="7" t="s">
        <v>29</v>
      </c>
      <c r="O87" s="3">
        <v>100000</v>
      </c>
      <c r="P87" s="7" t="s">
        <v>30</v>
      </c>
      <c r="Q87" s="7" t="s">
        <v>31</v>
      </c>
      <c r="R87" s="10">
        <f>_xlfn.XMATCH(A87,[1]FME!$B$2:$B$455,0,2)</f>
        <v>83</v>
      </c>
      <c r="S87" s="10"/>
    </row>
    <row r="88" spans="1:19" ht="47.25" x14ac:dyDescent="0.25">
      <c r="A88" s="1" t="s">
        <v>334</v>
      </c>
      <c r="B88" s="1" t="s">
        <v>335</v>
      </c>
      <c r="C88" s="1" t="s">
        <v>1740</v>
      </c>
      <c r="D88" s="7" t="s">
        <v>2108</v>
      </c>
      <c r="E88" s="1" t="s">
        <v>268</v>
      </c>
      <c r="F88" s="8" t="s">
        <v>23</v>
      </c>
      <c r="G88" s="8" t="s">
        <v>2132</v>
      </c>
      <c r="H88" s="8" t="s">
        <v>1853</v>
      </c>
      <c r="I88" s="8" t="s">
        <v>26</v>
      </c>
      <c r="J88" s="2">
        <v>20.829156875610352</v>
      </c>
      <c r="K88" s="1" t="s">
        <v>27</v>
      </c>
      <c r="L88" s="1" t="s">
        <v>273</v>
      </c>
      <c r="M88" s="1" t="s">
        <v>1947</v>
      </c>
      <c r="N88" s="7" t="s">
        <v>29</v>
      </c>
      <c r="O88" s="3">
        <v>410000</v>
      </c>
      <c r="P88" s="7" t="s">
        <v>29</v>
      </c>
      <c r="Q88" s="7" t="s">
        <v>1630</v>
      </c>
      <c r="R88" s="10">
        <f>_xlfn.XMATCH(A88,[1]FME!$B$2:$B$455,0,2)</f>
        <v>84</v>
      </c>
      <c r="S88" s="10"/>
    </row>
    <row r="89" spans="1:19" ht="31.5" x14ac:dyDescent="0.25">
      <c r="A89" s="1" t="s">
        <v>336</v>
      </c>
      <c r="B89" s="1" t="s">
        <v>337</v>
      </c>
      <c r="C89" s="1" t="s">
        <v>338</v>
      </c>
      <c r="D89" s="7" t="s">
        <v>2108</v>
      </c>
      <c r="E89" s="1" t="s">
        <v>41</v>
      </c>
      <c r="F89" s="8" t="s">
        <v>23</v>
      </c>
      <c r="G89" s="8" t="s">
        <v>24</v>
      </c>
      <c r="H89" s="8" t="s">
        <v>25</v>
      </c>
      <c r="I89" s="8" t="s">
        <v>26</v>
      </c>
      <c r="J89" s="2">
        <v>2.5980589389801025</v>
      </c>
      <c r="K89" s="1" t="s">
        <v>27</v>
      </c>
      <c r="L89" s="1" t="s">
        <v>42</v>
      </c>
      <c r="M89" s="1" t="s">
        <v>43</v>
      </c>
      <c r="N89" s="7" t="s">
        <v>29</v>
      </c>
      <c r="O89" s="3">
        <v>200000</v>
      </c>
      <c r="P89" s="7" t="s">
        <v>30</v>
      </c>
      <c r="Q89" s="7" t="s">
        <v>31</v>
      </c>
      <c r="R89" s="10">
        <f>_xlfn.XMATCH(A89,[1]FME!$B$2:$B$455,0,2)</f>
        <v>85</v>
      </c>
      <c r="S89" s="10"/>
    </row>
    <row r="90" spans="1:19" ht="126" x14ac:dyDescent="0.25">
      <c r="A90" s="4" t="s">
        <v>339</v>
      </c>
      <c r="B90" s="1" t="s">
        <v>340</v>
      </c>
      <c r="C90" s="1" t="s">
        <v>341</v>
      </c>
      <c r="D90" s="7" t="s">
        <v>2109</v>
      </c>
      <c r="E90" s="1" t="s">
        <v>2294</v>
      </c>
      <c r="F90" s="8" t="s">
        <v>2115</v>
      </c>
      <c r="G90" s="8" t="s">
        <v>2140</v>
      </c>
      <c r="H90" s="8" t="s">
        <v>1858</v>
      </c>
      <c r="I90" s="8" t="s">
        <v>44</v>
      </c>
      <c r="J90" s="2">
        <v>1169.763671875</v>
      </c>
      <c r="K90" s="1" t="s">
        <v>139</v>
      </c>
      <c r="L90" s="1" t="s">
        <v>245</v>
      </c>
      <c r="M90" s="1" t="s">
        <v>1983</v>
      </c>
      <c r="N90" s="7" t="s">
        <v>29</v>
      </c>
      <c r="O90" s="3">
        <v>1243000</v>
      </c>
      <c r="P90" s="7" t="s">
        <v>30</v>
      </c>
      <c r="Q90" s="7" t="s">
        <v>31</v>
      </c>
      <c r="R90" s="10">
        <f>_xlfn.XMATCH(A90,[1]FME!$B$2:$B$455,0,2)</f>
        <v>86</v>
      </c>
      <c r="S90" s="10"/>
    </row>
    <row r="91" spans="1:19" ht="110.25" x14ac:dyDescent="0.25">
      <c r="A91" s="1" t="s">
        <v>342</v>
      </c>
      <c r="B91" s="1" t="s">
        <v>343</v>
      </c>
      <c r="C91" s="1" t="s">
        <v>1741</v>
      </c>
      <c r="D91" s="7" t="s">
        <v>2109</v>
      </c>
      <c r="E91" s="1" t="s">
        <v>238</v>
      </c>
      <c r="F91" s="8" t="s">
        <v>239</v>
      </c>
      <c r="G91" s="8" t="s">
        <v>2134</v>
      </c>
      <c r="H91" s="8" t="s">
        <v>1854</v>
      </c>
      <c r="I91" s="8" t="s">
        <v>44</v>
      </c>
      <c r="J91" s="2">
        <v>515.94830322265625</v>
      </c>
      <c r="K91" s="1" t="s">
        <v>27</v>
      </c>
      <c r="L91" s="1" t="s">
        <v>240</v>
      </c>
      <c r="M91" s="1" t="s">
        <v>1984</v>
      </c>
      <c r="N91" s="7" t="s">
        <v>29</v>
      </c>
      <c r="O91" s="3">
        <v>1160000</v>
      </c>
      <c r="P91" s="7" t="s">
        <v>30</v>
      </c>
      <c r="Q91" s="7" t="s">
        <v>31</v>
      </c>
      <c r="R91" s="10">
        <f>_xlfn.XMATCH(A91,[1]FME!$B$2:$B$455,0,2)</f>
        <v>87</v>
      </c>
      <c r="S91" s="10"/>
    </row>
    <row r="92" spans="1:19" ht="47.25" x14ac:dyDescent="0.25">
      <c r="A92" s="1" t="s">
        <v>344</v>
      </c>
      <c r="B92" s="1" t="s">
        <v>345</v>
      </c>
      <c r="C92" s="1" t="s">
        <v>346</v>
      </c>
      <c r="D92" s="7" t="s">
        <v>2108</v>
      </c>
      <c r="E92" s="1" t="s">
        <v>2295</v>
      </c>
      <c r="F92" s="8" t="s">
        <v>2117</v>
      </c>
      <c r="G92" s="8" t="s">
        <v>2141</v>
      </c>
      <c r="H92" s="8" t="s">
        <v>2314</v>
      </c>
      <c r="I92" s="8" t="s">
        <v>26</v>
      </c>
      <c r="J92" s="2">
        <v>76.334732055664063</v>
      </c>
      <c r="K92" s="1" t="s">
        <v>27</v>
      </c>
      <c r="L92" s="1" t="s">
        <v>347</v>
      </c>
      <c r="M92" s="1" t="s">
        <v>1985</v>
      </c>
      <c r="N92" s="7" t="s">
        <v>29</v>
      </c>
      <c r="O92" s="3">
        <v>130000</v>
      </c>
      <c r="P92" s="7" t="s">
        <v>30</v>
      </c>
      <c r="Q92" s="7" t="s">
        <v>31</v>
      </c>
      <c r="R92" s="10">
        <f>_xlfn.XMATCH(A92,[1]FME!$B$2:$B$455,0,2)</f>
        <v>88</v>
      </c>
      <c r="S92" s="10"/>
    </row>
    <row r="93" spans="1:19" ht="47.25" x14ac:dyDescent="0.25">
      <c r="A93" s="1" t="s">
        <v>348</v>
      </c>
      <c r="B93" s="1" t="s">
        <v>1644</v>
      </c>
      <c r="C93" s="1" t="s">
        <v>349</v>
      </c>
      <c r="D93" s="7" t="s">
        <v>2109</v>
      </c>
      <c r="E93" s="1" t="s">
        <v>2293</v>
      </c>
      <c r="F93" s="8" t="s">
        <v>23</v>
      </c>
      <c r="G93" s="8" t="s">
        <v>2132</v>
      </c>
      <c r="H93" s="8" t="s">
        <v>1853</v>
      </c>
      <c r="I93" s="8" t="s">
        <v>44</v>
      </c>
      <c r="J93" s="2">
        <v>1.907837986946106</v>
      </c>
      <c r="K93" s="1" t="s">
        <v>27</v>
      </c>
      <c r="L93" s="1" t="s">
        <v>330</v>
      </c>
      <c r="M93" s="1" t="s">
        <v>1981</v>
      </c>
      <c r="N93" s="7" t="s">
        <v>29</v>
      </c>
      <c r="O93" s="3">
        <v>190000</v>
      </c>
      <c r="P93" s="7" t="s">
        <v>30</v>
      </c>
      <c r="Q93" s="7" t="s">
        <v>31</v>
      </c>
      <c r="R93" s="10">
        <f>_xlfn.XMATCH(A93,[1]FME!$B$2:$B$455,0,2)</f>
        <v>89</v>
      </c>
      <c r="S93" s="10"/>
    </row>
    <row r="94" spans="1:19" ht="47.25" x14ac:dyDescent="0.25">
      <c r="A94" s="1" t="s">
        <v>350</v>
      </c>
      <c r="B94" s="1" t="s">
        <v>351</v>
      </c>
      <c r="C94" s="1" t="s">
        <v>352</v>
      </c>
      <c r="D94" s="7" t="s">
        <v>2108</v>
      </c>
      <c r="E94" s="1" t="s">
        <v>62</v>
      </c>
      <c r="F94" s="8" t="s">
        <v>23</v>
      </c>
      <c r="G94" s="8" t="s">
        <v>2130</v>
      </c>
      <c r="H94" s="8" t="s">
        <v>1851</v>
      </c>
      <c r="I94" s="8" t="s">
        <v>26</v>
      </c>
      <c r="J94" s="2">
        <v>664.94830322265625</v>
      </c>
      <c r="K94" s="1" t="s">
        <v>27</v>
      </c>
      <c r="L94" s="1" t="s">
        <v>288</v>
      </c>
      <c r="M94" s="1" t="s">
        <v>62</v>
      </c>
      <c r="N94" s="7" t="s">
        <v>29</v>
      </c>
      <c r="O94" s="3">
        <v>1590000</v>
      </c>
      <c r="P94" s="7" t="s">
        <v>30</v>
      </c>
      <c r="Q94" s="7" t="s">
        <v>31</v>
      </c>
      <c r="R94" s="10">
        <f>_xlfn.XMATCH(A94,[1]FME!$B$2:$B$455,0,2)</f>
        <v>90</v>
      </c>
      <c r="S94" s="10"/>
    </row>
    <row r="95" spans="1:19" ht="110.25" x14ac:dyDescent="0.25">
      <c r="A95" s="1" t="s">
        <v>353</v>
      </c>
      <c r="B95" s="1" t="s">
        <v>354</v>
      </c>
      <c r="C95" s="1" t="s">
        <v>1742</v>
      </c>
      <c r="D95" s="7" t="s">
        <v>2108</v>
      </c>
      <c r="E95" s="1" t="s">
        <v>244</v>
      </c>
      <c r="F95" s="8" t="s">
        <v>2115</v>
      </c>
      <c r="G95" s="8" t="s">
        <v>2135</v>
      </c>
      <c r="H95" s="8" t="s">
        <v>1855</v>
      </c>
      <c r="I95" s="8" t="s">
        <v>26</v>
      </c>
      <c r="J95" s="2">
        <v>1169.763671875</v>
      </c>
      <c r="K95" s="1" t="s">
        <v>98</v>
      </c>
      <c r="L95" s="1" t="s">
        <v>245</v>
      </c>
      <c r="M95" s="1" t="s">
        <v>1986</v>
      </c>
      <c r="N95" s="7" t="s">
        <v>29</v>
      </c>
      <c r="O95" s="3">
        <v>486000</v>
      </c>
      <c r="P95" s="7" t="s">
        <v>30</v>
      </c>
      <c r="Q95" s="7" t="s">
        <v>31</v>
      </c>
      <c r="R95" s="10">
        <f>_xlfn.XMATCH(A95,[1]FME!$B$2:$B$455,0,2)</f>
        <v>91</v>
      </c>
      <c r="S95" s="10"/>
    </row>
    <row r="96" spans="1:19" ht="47.25" x14ac:dyDescent="0.25">
      <c r="A96" s="1" t="s">
        <v>355</v>
      </c>
      <c r="B96" s="1" t="s">
        <v>351</v>
      </c>
      <c r="C96" s="1" t="s">
        <v>352</v>
      </c>
      <c r="D96" s="7" t="s">
        <v>2108</v>
      </c>
      <c r="E96" s="1" t="s">
        <v>244</v>
      </c>
      <c r="F96" s="8" t="s">
        <v>257</v>
      </c>
      <c r="G96" s="8" t="s">
        <v>2142</v>
      </c>
      <c r="H96" s="8" t="s">
        <v>1859</v>
      </c>
      <c r="I96" s="8" t="s">
        <v>26</v>
      </c>
      <c r="J96" s="2">
        <v>1.908585786819458</v>
      </c>
      <c r="K96" s="1" t="s">
        <v>27</v>
      </c>
      <c r="L96" s="1" t="s">
        <v>288</v>
      </c>
      <c r="M96" s="1" t="s">
        <v>1987</v>
      </c>
      <c r="N96" s="7" t="s">
        <v>29</v>
      </c>
      <c r="O96" s="3">
        <v>190000</v>
      </c>
      <c r="P96" s="7" t="s">
        <v>29</v>
      </c>
      <c r="Q96" s="7" t="s">
        <v>1629</v>
      </c>
      <c r="R96" s="10">
        <f>_xlfn.XMATCH(A96,[1]FME!$B$2:$B$455,0,2)</f>
        <v>92</v>
      </c>
      <c r="S96" s="10"/>
    </row>
    <row r="97" spans="1:19" ht="47.25" x14ac:dyDescent="0.25">
      <c r="A97" s="1" t="s">
        <v>356</v>
      </c>
      <c r="B97" s="1" t="s">
        <v>351</v>
      </c>
      <c r="C97" s="1" t="s">
        <v>352</v>
      </c>
      <c r="D97" s="7" t="s">
        <v>2108</v>
      </c>
      <c r="E97" s="1" t="s">
        <v>268</v>
      </c>
      <c r="F97" s="8" t="s">
        <v>23</v>
      </c>
      <c r="G97" s="8" t="s">
        <v>89</v>
      </c>
      <c r="H97" s="8" t="s">
        <v>90</v>
      </c>
      <c r="I97" s="8" t="s">
        <v>26</v>
      </c>
      <c r="J97" s="2">
        <v>0.71043217182159424</v>
      </c>
      <c r="K97" s="1" t="s">
        <v>27</v>
      </c>
      <c r="L97" s="1" t="s">
        <v>333</v>
      </c>
      <c r="M97" s="1" t="s">
        <v>1982</v>
      </c>
      <c r="N97" s="7" t="s">
        <v>29</v>
      </c>
      <c r="O97" s="3">
        <v>140000</v>
      </c>
      <c r="P97" s="7" t="s">
        <v>29</v>
      </c>
      <c r="Q97" s="7" t="s">
        <v>1629</v>
      </c>
      <c r="R97" s="10">
        <f>_xlfn.XMATCH(A97,[1]FME!$B$2:$B$455,0,2)</f>
        <v>93</v>
      </c>
      <c r="S97" s="10"/>
    </row>
    <row r="98" spans="1:19" ht="47.25" x14ac:dyDescent="0.25">
      <c r="A98" s="1" t="s">
        <v>357</v>
      </c>
      <c r="B98" s="1" t="s">
        <v>351</v>
      </c>
      <c r="C98" s="1" t="s">
        <v>352</v>
      </c>
      <c r="D98" s="7" t="s">
        <v>2108</v>
      </c>
      <c r="E98" s="1" t="s">
        <v>62</v>
      </c>
      <c r="F98" s="8" t="s">
        <v>23</v>
      </c>
      <c r="G98" s="8" t="s">
        <v>232</v>
      </c>
      <c r="H98" s="8" t="s">
        <v>233</v>
      </c>
      <c r="I98" s="8" t="s">
        <v>26</v>
      </c>
      <c r="J98" s="2">
        <v>14.232826232910156</v>
      </c>
      <c r="K98" s="1" t="s">
        <v>27</v>
      </c>
      <c r="L98" s="1" t="s">
        <v>264</v>
      </c>
      <c r="M98" s="1" t="s">
        <v>1972</v>
      </c>
      <c r="N98" s="7" t="s">
        <v>29</v>
      </c>
      <c r="O98" s="3">
        <v>360000</v>
      </c>
      <c r="P98" s="7" t="s">
        <v>29</v>
      </c>
      <c r="Q98" s="7" t="s">
        <v>1629</v>
      </c>
      <c r="R98" s="10">
        <f>_xlfn.XMATCH(A98,[1]FME!$B$2:$B$455,0,2)</f>
        <v>94</v>
      </c>
      <c r="S98" s="10"/>
    </row>
    <row r="99" spans="1:19" ht="31.5" x14ac:dyDescent="0.25">
      <c r="A99" s="1" t="s">
        <v>358</v>
      </c>
      <c r="B99" s="1" t="s">
        <v>39</v>
      </c>
      <c r="C99" s="1" t="s">
        <v>1743</v>
      </c>
      <c r="D99" s="7" t="s">
        <v>2108</v>
      </c>
      <c r="E99" s="1" t="s">
        <v>41</v>
      </c>
      <c r="F99" s="8" t="s">
        <v>23</v>
      </c>
      <c r="G99" s="8" t="s">
        <v>24</v>
      </c>
      <c r="H99" s="8" t="s">
        <v>25</v>
      </c>
      <c r="I99" s="8" t="s">
        <v>26</v>
      </c>
      <c r="J99" s="2">
        <v>2.5980589389801025</v>
      </c>
      <c r="K99" s="1" t="s">
        <v>27</v>
      </c>
      <c r="L99" s="1" t="s">
        <v>42</v>
      </c>
      <c r="M99" s="1" t="s">
        <v>43</v>
      </c>
      <c r="N99" s="7" t="s">
        <v>29</v>
      </c>
      <c r="O99" s="3">
        <v>520000</v>
      </c>
      <c r="P99" s="7" t="s">
        <v>29</v>
      </c>
      <c r="Q99" s="7" t="s">
        <v>1629</v>
      </c>
      <c r="R99" s="10">
        <f>_xlfn.XMATCH(A99,[1]FME!$B$2:$B$455,0,2)</f>
        <v>95</v>
      </c>
      <c r="S99" s="10"/>
    </row>
    <row r="100" spans="1:19" ht="47.25" x14ac:dyDescent="0.25">
      <c r="A100" s="1" t="s">
        <v>359</v>
      </c>
      <c r="B100" s="1" t="s">
        <v>360</v>
      </c>
      <c r="C100" s="1" t="s">
        <v>1744</v>
      </c>
      <c r="D100" s="7" t="s">
        <v>2108</v>
      </c>
      <c r="E100" s="1" t="s">
        <v>244</v>
      </c>
      <c r="F100" s="8" t="s">
        <v>257</v>
      </c>
      <c r="G100" s="8" t="s">
        <v>2142</v>
      </c>
      <c r="H100" s="8" t="s">
        <v>1859</v>
      </c>
      <c r="I100" s="8" t="s">
        <v>26</v>
      </c>
      <c r="J100" s="2">
        <v>1.908585786819458</v>
      </c>
      <c r="K100" s="1" t="s">
        <v>139</v>
      </c>
      <c r="L100" s="1" t="s">
        <v>361</v>
      </c>
      <c r="M100" s="1" t="s">
        <v>1988</v>
      </c>
      <c r="N100" s="7" t="s">
        <v>29</v>
      </c>
      <c r="O100" s="3">
        <v>1000000</v>
      </c>
      <c r="P100" s="7" t="s">
        <v>30</v>
      </c>
      <c r="Q100" s="7" t="s">
        <v>31</v>
      </c>
      <c r="R100" s="10">
        <f>_xlfn.XMATCH(A100,[1]FME!$B$2:$B$455,0,2)</f>
        <v>96</v>
      </c>
      <c r="S100" s="10"/>
    </row>
    <row r="101" spans="1:19" ht="47.25" x14ac:dyDescent="0.25">
      <c r="A101" s="1" t="s">
        <v>362</v>
      </c>
      <c r="B101" s="1" t="s">
        <v>363</v>
      </c>
      <c r="C101" s="1" t="s">
        <v>364</v>
      </c>
      <c r="D101" s="7" t="s">
        <v>2108</v>
      </c>
      <c r="E101" s="1" t="s">
        <v>256</v>
      </c>
      <c r="F101" s="8" t="s">
        <v>365</v>
      </c>
      <c r="G101" s="8" t="s">
        <v>366</v>
      </c>
      <c r="H101" s="8" t="s">
        <v>367</v>
      </c>
      <c r="I101" s="8" t="s">
        <v>26</v>
      </c>
      <c r="J101" s="2">
        <v>0.28587204217910767</v>
      </c>
      <c r="K101" s="1" t="s">
        <v>27</v>
      </c>
      <c r="L101" s="1" t="s">
        <v>347</v>
      </c>
      <c r="M101" s="1" t="s">
        <v>256</v>
      </c>
      <c r="N101" s="7" t="s">
        <v>29</v>
      </c>
      <c r="O101" s="3">
        <v>110000</v>
      </c>
      <c r="P101" s="7" t="s">
        <v>30</v>
      </c>
      <c r="Q101" s="7" t="s">
        <v>31</v>
      </c>
      <c r="R101" s="10">
        <f>_xlfn.XMATCH(A101,[1]FME!$B$2:$B$455,0,2)</f>
        <v>97</v>
      </c>
      <c r="S101" s="10"/>
    </row>
    <row r="102" spans="1:19" ht="63" x14ac:dyDescent="0.25">
      <c r="A102" s="1" t="s">
        <v>368</v>
      </c>
      <c r="B102" s="1" t="s">
        <v>369</v>
      </c>
      <c r="C102" s="1" t="s">
        <v>370</v>
      </c>
      <c r="D102" s="7" t="s">
        <v>2108</v>
      </c>
      <c r="E102" s="1" t="s">
        <v>268</v>
      </c>
      <c r="F102" s="8" t="s">
        <v>23</v>
      </c>
      <c r="G102" s="8" t="s">
        <v>2132</v>
      </c>
      <c r="H102" s="8" t="s">
        <v>1853</v>
      </c>
      <c r="I102" s="8" t="s">
        <v>26</v>
      </c>
      <c r="J102" s="2">
        <v>20.829156875610352</v>
      </c>
      <c r="K102" s="1" t="s">
        <v>27</v>
      </c>
      <c r="L102" s="1" t="s">
        <v>273</v>
      </c>
      <c r="M102" s="1" t="s">
        <v>1974</v>
      </c>
      <c r="N102" s="7" t="s">
        <v>29</v>
      </c>
      <c r="O102" s="3">
        <v>950000</v>
      </c>
      <c r="P102" s="7" t="s">
        <v>30</v>
      </c>
      <c r="Q102" s="7" t="s">
        <v>31</v>
      </c>
      <c r="R102" s="10">
        <f>_xlfn.XMATCH(A102,[1]FME!$B$2:$B$455,0,2)</f>
        <v>98</v>
      </c>
      <c r="S102" s="10"/>
    </row>
    <row r="103" spans="1:19" ht="47.25" x14ac:dyDescent="0.25">
      <c r="A103" s="1" t="s">
        <v>371</v>
      </c>
      <c r="B103" s="1" t="s">
        <v>372</v>
      </c>
      <c r="C103" s="1" t="s">
        <v>373</v>
      </c>
      <c r="D103" s="7" t="s">
        <v>2108</v>
      </c>
      <c r="E103" s="1" t="s">
        <v>325</v>
      </c>
      <c r="F103" s="8" t="s">
        <v>125</v>
      </c>
      <c r="G103" s="8" t="s">
        <v>2143</v>
      </c>
      <c r="H103" s="8" t="s">
        <v>1860</v>
      </c>
      <c r="I103" s="8" t="s">
        <v>26</v>
      </c>
      <c r="J103" s="2">
        <v>2.0043346881866455</v>
      </c>
      <c r="K103" s="1" t="s">
        <v>27</v>
      </c>
      <c r="L103" s="1" t="s">
        <v>374</v>
      </c>
      <c r="M103" s="1" t="s">
        <v>1989</v>
      </c>
      <c r="N103" s="7" t="s">
        <v>29</v>
      </c>
      <c r="O103" s="3">
        <v>220000</v>
      </c>
      <c r="P103" s="7" t="s">
        <v>30</v>
      </c>
      <c r="Q103" s="7" t="s">
        <v>31</v>
      </c>
      <c r="R103" s="10">
        <f>_xlfn.XMATCH(A103,[1]FME!$B$2:$B$455,0,2)</f>
        <v>99</v>
      </c>
      <c r="S103" s="10"/>
    </row>
    <row r="104" spans="1:19" ht="31.5" x14ac:dyDescent="0.25">
      <c r="A104" s="1" t="s">
        <v>375</v>
      </c>
      <c r="B104" s="1" t="s">
        <v>376</v>
      </c>
      <c r="C104" s="1" t="s">
        <v>377</v>
      </c>
      <c r="D104" s="7" t="s">
        <v>2108</v>
      </c>
      <c r="E104" s="1" t="s">
        <v>62</v>
      </c>
      <c r="F104" s="8" t="s">
        <v>23</v>
      </c>
      <c r="G104" s="8" t="s">
        <v>378</v>
      </c>
      <c r="H104" s="8" t="s">
        <v>379</v>
      </c>
      <c r="I104" s="8" t="s">
        <v>26</v>
      </c>
      <c r="J104" s="2">
        <v>0.71484750509262085</v>
      </c>
      <c r="K104" s="1" t="s">
        <v>27</v>
      </c>
      <c r="L104" s="1" t="s">
        <v>380</v>
      </c>
      <c r="M104" s="1" t="s">
        <v>1990</v>
      </c>
      <c r="N104" s="7" t="s">
        <v>29</v>
      </c>
      <c r="O104" s="3">
        <v>140000</v>
      </c>
      <c r="P104" s="7" t="s">
        <v>30</v>
      </c>
      <c r="Q104" s="7" t="s">
        <v>31</v>
      </c>
      <c r="R104" s="10">
        <f>_xlfn.XMATCH(A104,[1]FME!$B$2:$B$455,0,2)</f>
        <v>100</v>
      </c>
      <c r="S104" s="10"/>
    </row>
    <row r="105" spans="1:19" ht="47.25" x14ac:dyDescent="0.25">
      <c r="A105" s="1" t="s">
        <v>381</v>
      </c>
      <c r="B105" s="1" t="s">
        <v>382</v>
      </c>
      <c r="C105" s="1" t="s">
        <v>1745</v>
      </c>
      <c r="D105" s="7" t="s">
        <v>2108</v>
      </c>
      <c r="E105" s="1" t="s">
        <v>268</v>
      </c>
      <c r="F105" s="8" t="s">
        <v>23</v>
      </c>
      <c r="G105" s="8" t="s">
        <v>2132</v>
      </c>
      <c r="H105" s="8" t="s">
        <v>1853</v>
      </c>
      <c r="I105" s="8" t="s">
        <v>26</v>
      </c>
      <c r="J105" s="2">
        <v>20.829156875610352</v>
      </c>
      <c r="K105" s="1" t="s">
        <v>27</v>
      </c>
      <c r="L105" s="1" t="s">
        <v>273</v>
      </c>
      <c r="M105" s="1" t="s">
        <v>1947</v>
      </c>
      <c r="N105" s="7" t="s">
        <v>29</v>
      </c>
      <c r="O105" s="3">
        <v>50000</v>
      </c>
      <c r="P105" s="7" t="s">
        <v>29</v>
      </c>
      <c r="Q105" s="7" t="s">
        <v>1629</v>
      </c>
      <c r="R105" s="10">
        <f>_xlfn.XMATCH(A105,[1]FME!$B$2:$B$455,0,2)</f>
        <v>101</v>
      </c>
      <c r="S105" s="10"/>
    </row>
    <row r="106" spans="1:19" ht="31.5" x14ac:dyDescent="0.25">
      <c r="A106" s="1" t="s">
        <v>383</v>
      </c>
      <c r="B106" s="1" t="s">
        <v>384</v>
      </c>
      <c r="C106" s="1" t="s">
        <v>385</v>
      </c>
      <c r="D106" s="7" t="s">
        <v>2108</v>
      </c>
      <c r="E106" s="1" t="s">
        <v>62</v>
      </c>
      <c r="F106" s="8" t="s">
        <v>23</v>
      </c>
      <c r="G106" s="8" t="s">
        <v>232</v>
      </c>
      <c r="H106" s="8" t="s">
        <v>233</v>
      </c>
      <c r="I106" s="8" t="s">
        <v>26</v>
      </c>
      <c r="J106" s="2">
        <v>14.232826232910156</v>
      </c>
      <c r="K106" s="1" t="s">
        <v>27</v>
      </c>
      <c r="L106" s="1" t="s">
        <v>264</v>
      </c>
      <c r="M106" s="1" t="s">
        <v>1972</v>
      </c>
      <c r="N106" s="7" t="s">
        <v>29</v>
      </c>
      <c r="O106" s="3">
        <v>360000</v>
      </c>
      <c r="P106" s="7" t="s">
        <v>30</v>
      </c>
      <c r="Q106" s="7" t="s">
        <v>31</v>
      </c>
      <c r="R106" s="10">
        <f>_xlfn.XMATCH(A106,[1]FME!$B$2:$B$455,0,2)</f>
        <v>102</v>
      </c>
      <c r="S106" s="10"/>
    </row>
    <row r="107" spans="1:19" ht="110.25" x14ac:dyDescent="0.25">
      <c r="A107" s="1" t="s">
        <v>386</v>
      </c>
      <c r="B107" s="1" t="s">
        <v>387</v>
      </c>
      <c r="C107" s="1" t="s">
        <v>388</v>
      </c>
      <c r="D107" s="7" t="s">
        <v>2108</v>
      </c>
      <c r="E107" s="1" t="s">
        <v>244</v>
      </c>
      <c r="F107" s="8" t="s">
        <v>2115</v>
      </c>
      <c r="G107" s="8" t="s">
        <v>2135</v>
      </c>
      <c r="H107" s="8" t="s">
        <v>1855</v>
      </c>
      <c r="I107" s="8" t="s">
        <v>26</v>
      </c>
      <c r="J107" s="2">
        <v>1169.763671875</v>
      </c>
      <c r="K107" s="1" t="s">
        <v>27</v>
      </c>
      <c r="L107" s="1" t="s">
        <v>244</v>
      </c>
      <c r="M107" s="1" t="s">
        <v>1968</v>
      </c>
      <c r="N107" s="7" t="s">
        <v>29</v>
      </c>
      <c r="O107" s="3">
        <v>30000</v>
      </c>
      <c r="P107" s="7" t="s">
        <v>30</v>
      </c>
      <c r="Q107" s="7" t="s">
        <v>31</v>
      </c>
      <c r="R107" s="10">
        <f>_xlfn.XMATCH(A107,[1]FME!$B$2:$B$455,0,2)</f>
        <v>103</v>
      </c>
      <c r="S107" s="10"/>
    </row>
    <row r="108" spans="1:19" ht="47.25" x14ac:dyDescent="0.25">
      <c r="A108" s="1" t="s">
        <v>389</v>
      </c>
      <c r="B108" s="1" t="s">
        <v>1645</v>
      </c>
      <c r="C108" s="1" t="s">
        <v>1746</v>
      </c>
      <c r="D108" s="7" t="s">
        <v>2108</v>
      </c>
      <c r="E108" s="1" t="s">
        <v>62</v>
      </c>
      <c r="F108" s="8" t="s">
        <v>23</v>
      </c>
      <c r="G108" s="8" t="s">
        <v>232</v>
      </c>
      <c r="H108" s="8" t="s">
        <v>233</v>
      </c>
      <c r="I108" s="8" t="s">
        <v>26</v>
      </c>
      <c r="J108" s="2">
        <v>14.232826232910156</v>
      </c>
      <c r="K108" s="1" t="s">
        <v>27</v>
      </c>
      <c r="L108" s="1" t="s">
        <v>264</v>
      </c>
      <c r="M108" s="1" t="s">
        <v>1972</v>
      </c>
      <c r="N108" s="7" t="s">
        <v>29</v>
      </c>
      <c r="O108" s="3">
        <v>810000</v>
      </c>
      <c r="P108" s="7" t="s">
        <v>30</v>
      </c>
      <c r="Q108" s="7" t="s">
        <v>31</v>
      </c>
      <c r="R108" s="10">
        <f>_xlfn.XMATCH(A108,[1]FME!$B$2:$B$455,0,2)</f>
        <v>104</v>
      </c>
      <c r="S108" s="10"/>
    </row>
    <row r="109" spans="1:19" ht="47.25" x14ac:dyDescent="0.25">
      <c r="A109" s="1" t="s">
        <v>390</v>
      </c>
      <c r="B109" s="1" t="s">
        <v>391</v>
      </c>
      <c r="C109" s="1" t="s">
        <v>392</v>
      </c>
      <c r="D109" s="7" t="s">
        <v>2108</v>
      </c>
      <c r="E109" s="1" t="s">
        <v>41</v>
      </c>
      <c r="F109" s="8" t="s">
        <v>23</v>
      </c>
      <c r="G109" s="8" t="s">
        <v>24</v>
      </c>
      <c r="H109" s="8" t="s">
        <v>25</v>
      </c>
      <c r="I109" s="8" t="s">
        <v>26</v>
      </c>
      <c r="J109" s="2">
        <v>2.5980589389801025</v>
      </c>
      <c r="K109" s="1" t="s">
        <v>27</v>
      </c>
      <c r="L109" s="1" t="s">
        <v>42</v>
      </c>
      <c r="M109" s="1" t="s">
        <v>43</v>
      </c>
      <c r="N109" s="7" t="s">
        <v>29</v>
      </c>
      <c r="O109" s="3">
        <v>200000</v>
      </c>
      <c r="P109" s="7" t="s">
        <v>30</v>
      </c>
      <c r="Q109" s="7" t="s">
        <v>31</v>
      </c>
      <c r="R109" s="10">
        <f>_xlfn.XMATCH(A109,[1]FME!$B$2:$B$455,0,2)</f>
        <v>105</v>
      </c>
      <c r="S109" s="10"/>
    </row>
    <row r="110" spans="1:19" ht="157.5" x14ac:dyDescent="0.25">
      <c r="A110" s="1" t="s">
        <v>393</v>
      </c>
      <c r="B110" s="1" t="s">
        <v>1646</v>
      </c>
      <c r="C110" s="1" t="s">
        <v>1747</v>
      </c>
      <c r="D110" s="7" t="s">
        <v>2108</v>
      </c>
      <c r="E110" s="1" t="s">
        <v>62</v>
      </c>
      <c r="F110" s="8" t="s">
        <v>23</v>
      </c>
      <c r="G110" s="8" t="s">
        <v>2130</v>
      </c>
      <c r="H110" s="8" t="s">
        <v>1851</v>
      </c>
      <c r="I110" s="8" t="s">
        <v>26</v>
      </c>
      <c r="J110" s="2">
        <v>664.94830322265625</v>
      </c>
      <c r="K110" s="1" t="s">
        <v>27</v>
      </c>
      <c r="L110" s="1" t="s">
        <v>288</v>
      </c>
      <c r="M110" s="1" t="s">
        <v>1991</v>
      </c>
      <c r="N110" s="7" t="s">
        <v>29</v>
      </c>
      <c r="O110" s="3">
        <v>11000000</v>
      </c>
      <c r="P110" s="7" t="s">
        <v>30</v>
      </c>
      <c r="Q110" s="7" t="s">
        <v>31</v>
      </c>
      <c r="R110" s="10">
        <f>_xlfn.XMATCH(A110,[1]FME!$B$2:$B$455,0,2)</f>
        <v>106</v>
      </c>
      <c r="S110" s="10"/>
    </row>
    <row r="111" spans="1:19" ht="47.25" x14ac:dyDescent="0.25">
      <c r="A111" s="1" t="s">
        <v>394</v>
      </c>
      <c r="B111" s="1" t="s">
        <v>395</v>
      </c>
      <c r="C111" s="1" t="s">
        <v>1748</v>
      </c>
      <c r="D111" s="7" t="s">
        <v>2108</v>
      </c>
      <c r="E111" s="1" t="s">
        <v>2292</v>
      </c>
      <c r="F111" s="8" t="s">
        <v>239</v>
      </c>
      <c r="G111" s="8" t="s">
        <v>2136</v>
      </c>
      <c r="H111" s="8" t="s">
        <v>1856</v>
      </c>
      <c r="I111" s="8" t="s">
        <v>26</v>
      </c>
      <c r="J111" s="2">
        <v>14.521249771118164</v>
      </c>
      <c r="K111" s="1" t="s">
        <v>27</v>
      </c>
      <c r="L111" s="1" t="s">
        <v>240</v>
      </c>
      <c r="M111" s="1" t="s">
        <v>1992</v>
      </c>
      <c r="N111" s="7" t="s">
        <v>29</v>
      </c>
      <c r="O111" s="3">
        <v>180000</v>
      </c>
      <c r="P111" s="7" t="s">
        <v>30</v>
      </c>
      <c r="Q111" s="7" t="s">
        <v>31</v>
      </c>
      <c r="R111" s="10">
        <f>_xlfn.XMATCH(A111,[1]FME!$B$2:$B$455,0,2)</f>
        <v>107</v>
      </c>
      <c r="S111" s="10"/>
    </row>
    <row r="112" spans="1:19" ht="47.25" x14ac:dyDescent="0.25">
      <c r="A112" s="1" t="s">
        <v>396</v>
      </c>
      <c r="B112" s="1" t="s">
        <v>397</v>
      </c>
      <c r="C112" s="1" t="s">
        <v>398</v>
      </c>
      <c r="D112" s="7" t="s">
        <v>2108</v>
      </c>
      <c r="E112" s="1" t="s">
        <v>2296</v>
      </c>
      <c r="F112" s="8" t="s">
        <v>257</v>
      </c>
      <c r="G112" s="8" t="s">
        <v>2144</v>
      </c>
      <c r="H112" s="8" t="s">
        <v>1861</v>
      </c>
      <c r="I112" s="8" t="s">
        <v>26</v>
      </c>
      <c r="J112" s="2">
        <v>18.736551284790039</v>
      </c>
      <c r="K112" s="1" t="s">
        <v>27</v>
      </c>
      <c r="L112" s="1" t="s">
        <v>399</v>
      </c>
      <c r="M112" s="1" t="s">
        <v>1993</v>
      </c>
      <c r="N112" s="7" t="s">
        <v>29</v>
      </c>
      <c r="O112" s="3">
        <v>50000</v>
      </c>
      <c r="P112" s="7" t="s">
        <v>30</v>
      </c>
      <c r="Q112" s="7" t="s">
        <v>31</v>
      </c>
      <c r="R112" s="10">
        <f>_xlfn.XMATCH(A112,[1]FME!$B$2:$B$455,0,2)</f>
        <v>108</v>
      </c>
      <c r="S112" s="10"/>
    </row>
    <row r="113" spans="1:19" ht="110.25" x14ac:dyDescent="0.25">
      <c r="A113" s="1" t="s">
        <v>400</v>
      </c>
      <c r="B113" s="1" t="s">
        <v>401</v>
      </c>
      <c r="C113" s="1" t="s">
        <v>402</v>
      </c>
      <c r="D113" s="7" t="s">
        <v>2108</v>
      </c>
      <c r="E113" s="1" t="s">
        <v>256</v>
      </c>
      <c r="F113" s="8" t="s">
        <v>2117</v>
      </c>
      <c r="G113" s="8" t="s">
        <v>2145</v>
      </c>
      <c r="H113" s="8" t="s">
        <v>2315</v>
      </c>
      <c r="I113" s="8" t="s">
        <v>26</v>
      </c>
      <c r="J113" s="2">
        <v>797.83648681640625</v>
      </c>
      <c r="K113" s="1" t="s">
        <v>27</v>
      </c>
      <c r="L113" s="1" t="s">
        <v>347</v>
      </c>
      <c r="M113" s="1" t="s">
        <v>1994</v>
      </c>
      <c r="N113" s="7" t="s">
        <v>29</v>
      </c>
      <c r="O113" s="3">
        <v>20000</v>
      </c>
      <c r="P113" s="7" t="s">
        <v>30</v>
      </c>
      <c r="Q113" s="7" t="s">
        <v>31</v>
      </c>
      <c r="R113" s="10">
        <f>_xlfn.XMATCH(A113,[1]FME!$B$2:$B$455,0,2)</f>
        <v>109</v>
      </c>
      <c r="S113" s="10"/>
    </row>
    <row r="114" spans="1:19" ht="47.25" x14ac:dyDescent="0.25">
      <c r="A114" s="1" t="s">
        <v>403</v>
      </c>
      <c r="B114" s="1" t="s">
        <v>404</v>
      </c>
      <c r="C114" s="1" t="s">
        <v>1749</v>
      </c>
      <c r="D114" s="7" t="s">
        <v>2108</v>
      </c>
      <c r="E114" s="1" t="s">
        <v>62</v>
      </c>
      <c r="F114" s="8" t="s">
        <v>23</v>
      </c>
      <c r="G114" s="8" t="s">
        <v>232</v>
      </c>
      <c r="H114" s="8" t="s">
        <v>233</v>
      </c>
      <c r="I114" s="8" t="s">
        <v>26</v>
      </c>
      <c r="J114" s="2">
        <v>0.44737619161605835</v>
      </c>
      <c r="K114" s="1" t="s">
        <v>27</v>
      </c>
      <c r="L114" s="1" t="s">
        <v>249</v>
      </c>
      <c r="M114" s="1" t="s">
        <v>1969</v>
      </c>
      <c r="N114" s="7" t="s">
        <v>29</v>
      </c>
      <c r="O114" s="3">
        <v>130000</v>
      </c>
      <c r="P114" s="7" t="s">
        <v>30</v>
      </c>
      <c r="Q114" s="7" t="s">
        <v>31</v>
      </c>
      <c r="R114" s="10">
        <f>_xlfn.XMATCH(A114,[1]FME!$B$2:$B$455,0,2)</f>
        <v>110</v>
      </c>
      <c r="S114" s="10"/>
    </row>
    <row r="115" spans="1:19" ht="110.25" x14ac:dyDescent="0.25">
      <c r="A115" s="1" t="s">
        <v>405</v>
      </c>
      <c r="B115" s="1" t="s">
        <v>406</v>
      </c>
      <c r="C115" s="1" t="s">
        <v>407</v>
      </c>
      <c r="D115" s="7" t="s">
        <v>2108</v>
      </c>
      <c r="E115" s="1" t="s">
        <v>244</v>
      </c>
      <c r="F115" s="8" t="s">
        <v>2115</v>
      </c>
      <c r="G115" s="8" t="s">
        <v>2135</v>
      </c>
      <c r="H115" s="8" t="s">
        <v>1855</v>
      </c>
      <c r="I115" s="8" t="s">
        <v>26</v>
      </c>
      <c r="J115" s="2">
        <v>1169.763671875</v>
      </c>
      <c r="K115" s="1" t="s">
        <v>27</v>
      </c>
      <c r="L115" s="1" t="s">
        <v>245</v>
      </c>
      <c r="M115" s="1" t="s">
        <v>1968</v>
      </c>
      <c r="N115" s="7" t="s">
        <v>29</v>
      </c>
      <c r="O115" s="3">
        <v>486000</v>
      </c>
      <c r="P115" s="7" t="s">
        <v>30</v>
      </c>
      <c r="Q115" s="7" t="s">
        <v>31</v>
      </c>
      <c r="R115" s="10">
        <f>_xlfn.XMATCH(A115,[1]FME!$B$2:$B$455,0,2)</f>
        <v>111</v>
      </c>
      <c r="S115" s="10"/>
    </row>
    <row r="116" spans="1:19" ht="47.25" x14ac:dyDescent="0.25">
      <c r="A116" s="1" t="s">
        <v>408</v>
      </c>
      <c r="B116" s="1" t="s">
        <v>409</v>
      </c>
      <c r="C116" s="1" t="s">
        <v>410</v>
      </c>
      <c r="D116" s="7" t="s">
        <v>2108</v>
      </c>
      <c r="E116" s="1" t="s">
        <v>2296</v>
      </c>
      <c r="F116" s="8" t="s">
        <v>257</v>
      </c>
      <c r="G116" s="8" t="s">
        <v>2142</v>
      </c>
      <c r="H116" s="8" t="s">
        <v>1859</v>
      </c>
      <c r="I116" s="8" t="s">
        <v>26</v>
      </c>
      <c r="J116" s="2">
        <v>18.736551284790039</v>
      </c>
      <c r="K116" s="1" t="s">
        <v>27</v>
      </c>
      <c r="L116" s="1" t="s">
        <v>361</v>
      </c>
      <c r="M116" s="1" t="s">
        <v>1993</v>
      </c>
      <c r="N116" s="7" t="s">
        <v>29</v>
      </c>
      <c r="O116" s="3">
        <v>400000</v>
      </c>
      <c r="P116" s="7" t="s">
        <v>30</v>
      </c>
      <c r="Q116" s="7" t="s">
        <v>31</v>
      </c>
      <c r="R116" s="10">
        <f>_xlfn.XMATCH(A116,[1]FME!$B$2:$B$455,0,2)</f>
        <v>112</v>
      </c>
      <c r="S116" s="10"/>
    </row>
    <row r="117" spans="1:19" ht="47.25" x14ac:dyDescent="0.25">
      <c r="A117" s="1" t="s">
        <v>411</v>
      </c>
      <c r="B117" s="1" t="s">
        <v>412</v>
      </c>
      <c r="C117" s="1" t="s">
        <v>1750</v>
      </c>
      <c r="D117" s="7" t="s">
        <v>2108</v>
      </c>
      <c r="E117" s="1" t="s">
        <v>2296</v>
      </c>
      <c r="F117" s="8" t="s">
        <v>257</v>
      </c>
      <c r="G117" s="8" t="s">
        <v>2142</v>
      </c>
      <c r="H117" s="8" t="s">
        <v>1859</v>
      </c>
      <c r="I117" s="8" t="s">
        <v>26</v>
      </c>
      <c r="J117" s="2">
        <v>18.736551284790039</v>
      </c>
      <c r="K117" s="1" t="s">
        <v>27</v>
      </c>
      <c r="L117" s="1" t="s">
        <v>361</v>
      </c>
      <c r="M117" s="1" t="s">
        <v>1993</v>
      </c>
      <c r="N117" s="7" t="s">
        <v>29</v>
      </c>
      <c r="O117" s="3">
        <v>120000</v>
      </c>
      <c r="P117" s="7" t="s">
        <v>30</v>
      </c>
      <c r="Q117" s="7" t="s">
        <v>31</v>
      </c>
      <c r="R117" s="10">
        <f>_xlfn.XMATCH(A117,[1]FME!$B$2:$B$455,0,2)</f>
        <v>113</v>
      </c>
      <c r="S117" s="10"/>
    </row>
    <row r="118" spans="1:19" ht="47.25" x14ac:dyDescent="0.25">
      <c r="A118" s="1" t="s">
        <v>413</v>
      </c>
      <c r="B118" s="1" t="s">
        <v>414</v>
      </c>
      <c r="C118" s="1" t="s">
        <v>1739</v>
      </c>
      <c r="D118" s="7" t="s">
        <v>2108</v>
      </c>
      <c r="E118" s="1" t="s">
        <v>62</v>
      </c>
      <c r="F118" s="8" t="s">
        <v>23</v>
      </c>
      <c r="G118" s="8" t="s">
        <v>2130</v>
      </c>
      <c r="H118" s="8" t="s">
        <v>1851</v>
      </c>
      <c r="I118" s="8" t="s">
        <v>26</v>
      </c>
      <c r="J118" s="2">
        <v>664.94830322265625</v>
      </c>
      <c r="K118" s="1" t="s">
        <v>27</v>
      </c>
      <c r="L118" s="1" t="s">
        <v>288</v>
      </c>
      <c r="M118" s="1" t="s">
        <v>62</v>
      </c>
      <c r="N118" s="7" t="s">
        <v>29</v>
      </c>
      <c r="O118" s="3">
        <v>1590000</v>
      </c>
      <c r="P118" s="7" t="s">
        <v>30</v>
      </c>
      <c r="Q118" s="7" t="s">
        <v>31</v>
      </c>
      <c r="R118" s="10">
        <f>_xlfn.XMATCH(A118,[1]FME!$B$2:$B$455,0,2)</f>
        <v>114</v>
      </c>
      <c r="S118" s="10"/>
    </row>
    <row r="119" spans="1:19" ht="31.5" x14ac:dyDescent="0.25">
      <c r="A119" s="1" t="s">
        <v>415</v>
      </c>
      <c r="B119" s="1" t="s">
        <v>1647</v>
      </c>
      <c r="C119" s="1" t="s">
        <v>1751</v>
      </c>
      <c r="D119" s="7" t="s">
        <v>2108</v>
      </c>
      <c r="E119" s="1" t="s">
        <v>62</v>
      </c>
      <c r="F119" s="8" t="s">
        <v>23</v>
      </c>
      <c r="G119" s="8" t="s">
        <v>2137</v>
      </c>
      <c r="H119" s="8" t="s">
        <v>1857</v>
      </c>
      <c r="I119" s="8" t="s">
        <v>26</v>
      </c>
      <c r="J119" s="2">
        <v>17.035295486450195</v>
      </c>
      <c r="K119" s="1" t="s">
        <v>27</v>
      </c>
      <c r="L119" s="1" t="s">
        <v>280</v>
      </c>
      <c r="M119" s="1" t="s">
        <v>1975</v>
      </c>
      <c r="N119" s="7" t="s">
        <v>29</v>
      </c>
      <c r="O119" s="3">
        <v>380000</v>
      </c>
      <c r="P119" s="7" t="s">
        <v>30</v>
      </c>
      <c r="Q119" s="7" t="s">
        <v>31</v>
      </c>
      <c r="R119" s="10">
        <f>_xlfn.XMATCH(A119,[1]FME!$B$2:$B$455,0,2)</f>
        <v>115</v>
      </c>
      <c r="S119" s="10"/>
    </row>
    <row r="120" spans="1:19" ht="47.25" x14ac:dyDescent="0.25">
      <c r="A120" s="1" t="s">
        <v>416</v>
      </c>
      <c r="B120" s="1" t="s">
        <v>417</v>
      </c>
      <c r="C120" s="1" t="s">
        <v>1739</v>
      </c>
      <c r="D120" s="7" t="s">
        <v>2108</v>
      </c>
      <c r="E120" s="1" t="s">
        <v>62</v>
      </c>
      <c r="F120" s="8" t="s">
        <v>23</v>
      </c>
      <c r="G120" s="8" t="s">
        <v>2137</v>
      </c>
      <c r="H120" s="8" t="s">
        <v>1857</v>
      </c>
      <c r="I120" s="8" t="s">
        <v>26</v>
      </c>
      <c r="J120" s="2">
        <v>17.035295486450195</v>
      </c>
      <c r="K120" s="1" t="s">
        <v>27</v>
      </c>
      <c r="L120" s="1" t="s">
        <v>280</v>
      </c>
      <c r="M120" s="1" t="s">
        <v>1975</v>
      </c>
      <c r="N120" s="7" t="s">
        <v>29</v>
      </c>
      <c r="O120" s="3">
        <v>300000</v>
      </c>
      <c r="P120" s="7" t="s">
        <v>30</v>
      </c>
      <c r="Q120" s="7" t="s">
        <v>31</v>
      </c>
      <c r="R120" s="10">
        <f>_xlfn.XMATCH(A120,[1]FME!$B$2:$B$455,0,2)</f>
        <v>116</v>
      </c>
      <c r="S120" s="10"/>
    </row>
    <row r="121" spans="1:19" ht="47.25" x14ac:dyDescent="0.25">
      <c r="A121" s="1" t="s">
        <v>418</v>
      </c>
      <c r="B121" s="1" t="s">
        <v>419</v>
      </c>
      <c r="C121" s="1" t="s">
        <v>420</v>
      </c>
      <c r="D121" s="7" t="s">
        <v>2108</v>
      </c>
      <c r="E121" s="1" t="s">
        <v>2288</v>
      </c>
      <c r="F121" s="8" t="s">
        <v>2114</v>
      </c>
      <c r="G121" s="8" t="s">
        <v>2146</v>
      </c>
      <c r="H121" s="8" t="s">
        <v>1862</v>
      </c>
      <c r="I121" s="8" t="s">
        <v>26</v>
      </c>
      <c r="J121" s="2">
        <v>7.0201573371887207</v>
      </c>
      <c r="K121" s="1" t="s">
        <v>98</v>
      </c>
      <c r="L121" s="1" t="s">
        <v>48</v>
      </c>
      <c r="M121" s="1" t="s">
        <v>1995</v>
      </c>
      <c r="N121" s="7" t="s">
        <v>29</v>
      </c>
      <c r="O121" s="3">
        <v>300000</v>
      </c>
      <c r="P121" s="7" t="s">
        <v>30</v>
      </c>
      <c r="Q121" s="7" t="s">
        <v>31</v>
      </c>
      <c r="R121" s="10">
        <f>_xlfn.XMATCH(A121,[1]FME!$B$2:$B$455,0,2)</f>
        <v>117</v>
      </c>
      <c r="S121" s="10"/>
    </row>
    <row r="122" spans="1:19" ht="47.25" x14ac:dyDescent="0.25">
      <c r="A122" s="1" t="s">
        <v>421</v>
      </c>
      <c r="B122" s="1" t="s">
        <v>422</v>
      </c>
      <c r="C122" s="1" t="s">
        <v>1752</v>
      </c>
      <c r="D122" s="7" t="s">
        <v>2108</v>
      </c>
      <c r="E122" s="1" t="s">
        <v>2296</v>
      </c>
      <c r="F122" s="8" t="s">
        <v>257</v>
      </c>
      <c r="G122" s="8" t="s">
        <v>2144</v>
      </c>
      <c r="H122" s="8" t="s">
        <v>1861</v>
      </c>
      <c r="I122" s="8" t="s">
        <v>26</v>
      </c>
      <c r="J122" s="2">
        <v>18.736551284790039</v>
      </c>
      <c r="K122" s="1" t="s">
        <v>139</v>
      </c>
      <c r="L122" s="1" t="s">
        <v>399</v>
      </c>
      <c r="M122" s="1" t="s">
        <v>1993</v>
      </c>
      <c r="N122" s="7" t="s">
        <v>29</v>
      </c>
      <c r="O122" s="3">
        <v>410000</v>
      </c>
      <c r="P122" s="7" t="s">
        <v>30</v>
      </c>
      <c r="Q122" s="7" t="s">
        <v>31</v>
      </c>
      <c r="R122" s="10">
        <f>_xlfn.XMATCH(A122,[1]FME!$B$2:$B$455,0,2)</f>
        <v>118</v>
      </c>
      <c r="S122" s="10"/>
    </row>
    <row r="123" spans="1:19" ht="63" x14ac:dyDescent="0.25">
      <c r="A123" s="1" t="s">
        <v>423</v>
      </c>
      <c r="B123" s="1" t="s">
        <v>424</v>
      </c>
      <c r="C123" s="1" t="s">
        <v>1753</v>
      </c>
      <c r="D123" s="7" t="s">
        <v>2109</v>
      </c>
      <c r="E123" s="1" t="s">
        <v>2297</v>
      </c>
      <c r="F123" s="8" t="s">
        <v>257</v>
      </c>
      <c r="G123" s="8" t="s">
        <v>2147</v>
      </c>
      <c r="H123" s="8" t="s">
        <v>1863</v>
      </c>
      <c r="I123" s="8" t="s">
        <v>44</v>
      </c>
      <c r="J123" s="2">
        <v>94.888870239257813</v>
      </c>
      <c r="K123" s="1" t="s">
        <v>98</v>
      </c>
      <c r="L123" s="1" t="s">
        <v>425</v>
      </c>
      <c r="M123" s="1" t="s">
        <v>1996</v>
      </c>
      <c r="N123" s="7" t="s">
        <v>29</v>
      </c>
      <c r="O123" s="3">
        <v>1160000</v>
      </c>
      <c r="P123" s="7" t="s">
        <v>30</v>
      </c>
      <c r="Q123" s="7" t="s">
        <v>31</v>
      </c>
      <c r="R123" s="10">
        <f>_xlfn.XMATCH(A123,[1]FME!$B$2:$B$455,0,2)</f>
        <v>119</v>
      </c>
      <c r="S123" s="10"/>
    </row>
    <row r="124" spans="1:19" ht="63" x14ac:dyDescent="0.25">
      <c r="A124" s="1" t="s">
        <v>426</v>
      </c>
      <c r="B124" s="1" t="s">
        <v>427</v>
      </c>
      <c r="C124" s="1" t="s">
        <v>428</v>
      </c>
      <c r="D124" s="7" t="s">
        <v>2109</v>
      </c>
      <c r="E124" s="1" t="s">
        <v>429</v>
      </c>
      <c r="F124" s="8" t="s">
        <v>365</v>
      </c>
      <c r="G124" s="8" t="s">
        <v>2148</v>
      </c>
      <c r="H124" s="8" t="s">
        <v>2316</v>
      </c>
      <c r="I124" s="8" t="s">
        <v>44</v>
      </c>
      <c r="J124" s="2">
        <v>122.12355041503906</v>
      </c>
      <c r="K124" s="1" t="s">
        <v>98</v>
      </c>
      <c r="L124" s="1" t="s">
        <v>425</v>
      </c>
      <c r="M124" s="1" t="s">
        <v>1997</v>
      </c>
      <c r="N124" s="7" t="s">
        <v>29</v>
      </c>
      <c r="O124" s="3">
        <v>1110000</v>
      </c>
      <c r="P124" s="7" t="s">
        <v>30</v>
      </c>
      <c r="Q124" s="7" t="s">
        <v>31</v>
      </c>
      <c r="R124" s="10">
        <f>_xlfn.XMATCH(A124,[1]FME!$B$2:$B$455,0,2)</f>
        <v>120</v>
      </c>
      <c r="S124" s="10"/>
    </row>
    <row r="125" spans="1:19" ht="47.25" x14ac:dyDescent="0.25">
      <c r="A125" s="1" t="s">
        <v>430</v>
      </c>
      <c r="B125" s="1" t="s">
        <v>1331</v>
      </c>
      <c r="C125" s="1" t="s">
        <v>1359</v>
      </c>
      <c r="D125" s="7" t="s">
        <v>2108</v>
      </c>
      <c r="E125" s="1" t="s">
        <v>69</v>
      </c>
      <c r="F125" s="8" t="s">
        <v>2118</v>
      </c>
      <c r="G125" s="8" t="s">
        <v>2149</v>
      </c>
      <c r="H125" s="8" t="s">
        <v>1864</v>
      </c>
      <c r="I125" s="8" t="s">
        <v>44</v>
      </c>
      <c r="J125" s="2">
        <v>34.831943511962891</v>
      </c>
      <c r="K125" s="1" t="s">
        <v>98</v>
      </c>
      <c r="L125" s="1" t="s">
        <v>127</v>
      </c>
      <c r="M125" s="4" t="s">
        <v>1366</v>
      </c>
      <c r="N125" s="7" t="s">
        <v>30</v>
      </c>
      <c r="O125" s="3">
        <v>600000</v>
      </c>
      <c r="P125" s="7" t="s">
        <v>30</v>
      </c>
      <c r="Q125" s="7" t="s">
        <v>31</v>
      </c>
      <c r="R125" s="10">
        <f>_xlfn.XMATCH(A125,[1]FME!$B$2:$B$455,0,2)</f>
        <v>121</v>
      </c>
      <c r="S125" s="10"/>
    </row>
    <row r="126" spans="1:19" ht="63" x14ac:dyDescent="0.25">
      <c r="A126" s="1" t="s">
        <v>432</v>
      </c>
      <c r="B126" s="1" t="s">
        <v>1332</v>
      </c>
      <c r="C126" s="1" t="s">
        <v>1360</v>
      </c>
      <c r="D126" s="7" t="s">
        <v>2108</v>
      </c>
      <c r="E126" s="1" t="s">
        <v>69</v>
      </c>
      <c r="F126" s="8" t="s">
        <v>2118</v>
      </c>
      <c r="G126" s="8" t="s">
        <v>2149</v>
      </c>
      <c r="H126" s="8" t="s">
        <v>1864</v>
      </c>
      <c r="I126" s="8" t="s">
        <v>44</v>
      </c>
      <c r="J126" s="2">
        <v>34.831943511962891</v>
      </c>
      <c r="K126" s="1" t="s">
        <v>98</v>
      </c>
      <c r="L126" s="1" t="s">
        <v>127</v>
      </c>
      <c r="M126" s="4" t="s">
        <v>1366</v>
      </c>
      <c r="N126" s="7" t="s">
        <v>30</v>
      </c>
      <c r="O126" s="3">
        <v>210000</v>
      </c>
      <c r="P126" s="7" t="s">
        <v>30</v>
      </c>
      <c r="Q126" s="7" t="s">
        <v>31</v>
      </c>
      <c r="R126" s="10">
        <f>_xlfn.XMATCH(A126,[1]FME!$B$2:$B$455,0,2)</f>
        <v>122</v>
      </c>
      <c r="S126" s="10"/>
    </row>
    <row r="127" spans="1:19" ht="47.25" x14ac:dyDescent="0.25">
      <c r="A127" s="1" t="s">
        <v>433</v>
      </c>
      <c r="B127" s="1" t="s">
        <v>1333</v>
      </c>
      <c r="C127" s="1" t="s">
        <v>1361</v>
      </c>
      <c r="D127" s="7" t="s">
        <v>2108</v>
      </c>
      <c r="E127" s="1" t="s">
        <v>69</v>
      </c>
      <c r="F127" s="8" t="s">
        <v>2118</v>
      </c>
      <c r="G127" s="8" t="s">
        <v>2149</v>
      </c>
      <c r="H127" s="8" t="s">
        <v>1864</v>
      </c>
      <c r="I127" s="8" t="s">
        <v>26</v>
      </c>
      <c r="J127" s="2">
        <v>34.831943511962891</v>
      </c>
      <c r="K127" s="1" t="s">
        <v>98</v>
      </c>
      <c r="L127" s="1" t="s">
        <v>127</v>
      </c>
      <c r="M127" s="4" t="s">
        <v>1366</v>
      </c>
      <c r="N127" s="7" t="s">
        <v>30</v>
      </c>
      <c r="O127" s="3">
        <v>250000</v>
      </c>
      <c r="P127" s="7" t="s">
        <v>30</v>
      </c>
      <c r="Q127" s="7" t="s">
        <v>31</v>
      </c>
      <c r="R127" s="10">
        <f>_xlfn.XMATCH(A127,[1]FME!$B$2:$B$455,0,2)</f>
        <v>123</v>
      </c>
      <c r="S127" s="10"/>
    </row>
    <row r="128" spans="1:19" ht="110.25" x14ac:dyDescent="0.25">
      <c r="A128" s="1" t="s">
        <v>434</v>
      </c>
      <c r="B128" s="1" t="s">
        <v>435</v>
      </c>
      <c r="C128" s="1" t="s">
        <v>436</v>
      </c>
      <c r="D128" s="7" t="s">
        <v>2109</v>
      </c>
      <c r="E128" s="1" t="s">
        <v>244</v>
      </c>
      <c r="F128" s="8" t="s">
        <v>2115</v>
      </c>
      <c r="G128" s="8" t="s">
        <v>2135</v>
      </c>
      <c r="H128" s="8" t="s">
        <v>1855</v>
      </c>
      <c r="I128" s="8" t="s">
        <v>44</v>
      </c>
      <c r="J128" s="2">
        <v>1169.763671875</v>
      </c>
      <c r="K128" s="1" t="s">
        <v>27</v>
      </c>
      <c r="L128" s="1" t="s">
        <v>245</v>
      </c>
      <c r="M128" s="1" t="s">
        <v>1998</v>
      </c>
      <c r="N128" s="7" t="s">
        <v>29</v>
      </c>
      <c r="O128" s="3">
        <v>50000</v>
      </c>
      <c r="P128" s="7" t="s">
        <v>30</v>
      </c>
      <c r="Q128" s="7" t="s">
        <v>31</v>
      </c>
      <c r="R128" s="10">
        <f>_xlfn.XMATCH(A128,[1]FME!$B$2:$B$455,0,2)</f>
        <v>124</v>
      </c>
      <c r="S128" s="10"/>
    </row>
    <row r="129" spans="1:19" ht="63" x14ac:dyDescent="0.25">
      <c r="A129" s="1" t="s">
        <v>437</v>
      </c>
      <c r="B129" s="1" t="s">
        <v>438</v>
      </c>
      <c r="C129" s="1" t="s">
        <v>1355</v>
      </c>
      <c r="D129" s="7" t="s">
        <v>2108</v>
      </c>
      <c r="E129" s="1" t="s">
        <v>69</v>
      </c>
      <c r="F129" s="8" t="s">
        <v>112</v>
      </c>
      <c r="G129" s="8" t="s">
        <v>2150</v>
      </c>
      <c r="H129" s="8" t="s">
        <v>1865</v>
      </c>
      <c r="I129" s="8" t="s">
        <v>26</v>
      </c>
      <c r="J129" s="2">
        <v>31.025701522827148</v>
      </c>
      <c r="K129" s="1" t="s">
        <v>139</v>
      </c>
      <c r="L129" s="1" t="s">
        <v>127</v>
      </c>
      <c r="M129" s="4" t="s">
        <v>1367</v>
      </c>
      <c r="N129" s="7" t="s">
        <v>30</v>
      </c>
      <c r="O129" s="3">
        <v>1200000</v>
      </c>
      <c r="P129" s="7" t="s">
        <v>30</v>
      </c>
      <c r="Q129" s="7" t="s">
        <v>31</v>
      </c>
      <c r="R129" s="10">
        <f>_xlfn.XMATCH(A129,[1]FME!$B$2:$B$455,0,2)</f>
        <v>125</v>
      </c>
      <c r="S129" s="10"/>
    </row>
    <row r="130" spans="1:19" ht="78.75" x14ac:dyDescent="0.25">
      <c r="A130" s="1" t="s">
        <v>440</v>
      </c>
      <c r="B130" s="1" t="s">
        <v>1334</v>
      </c>
      <c r="C130" s="1" t="s">
        <v>1356</v>
      </c>
      <c r="D130" s="7" t="s">
        <v>2108</v>
      </c>
      <c r="E130" s="1" t="s">
        <v>69</v>
      </c>
      <c r="F130" s="8" t="s">
        <v>2119</v>
      </c>
      <c r="G130" s="8" t="s">
        <v>2150</v>
      </c>
      <c r="H130" s="8" t="s">
        <v>1865</v>
      </c>
      <c r="I130" s="8" t="s">
        <v>26</v>
      </c>
      <c r="J130" s="2">
        <v>1770.815673828125</v>
      </c>
      <c r="K130" s="1" t="s">
        <v>98</v>
      </c>
      <c r="L130" s="1" t="s">
        <v>127</v>
      </c>
      <c r="M130" s="4" t="s">
        <v>1368</v>
      </c>
      <c r="N130" s="7" t="s">
        <v>30</v>
      </c>
      <c r="O130" s="3">
        <v>30000000</v>
      </c>
      <c r="P130" s="7" t="s">
        <v>30</v>
      </c>
      <c r="Q130" s="7" t="s">
        <v>31</v>
      </c>
      <c r="R130" s="10">
        <f>_xlfn.XMATCH(A130,[1]FME!$B$2:$B$455,0,2)</f>
        <v>126</v>
      </c>
      <c r="S130" s="10"/>
    </row>
    <row r="131" spans="1:19" ht="126" x14ac:dyDescent="0.25">
      <c r="A131" s="1" t="s">
        <v>442</v>
      </c>
      <c r="B131" s="1" t="s">
        <v>1335</v>
      </c>
      <c r="C131" s="1" t="s">
        <v>1357</v>
      </c>
      <c r="D131" s="7" t="s">
        <v>2108</v>
      </c>
      <c r="E131" s="1" t="s">
        <v>69</v>
      </c>
      <c r="F131" s="8" t="s">
        <v>2120</v>
      </c>
      <c r="G131" s="8" t="s">
        <v>2151</v>
      </c>
      <c r="H131" s="8" t="s">
        <v>1363</v>
      </c>
      <c r="I131" s="8" t="s">
        <v>26</v>
      </c>
      <c r="J131" s="2">
        <v>26.652805328369141</v>
      </c>
      <c r="K131" s="1" t="s">
        <v>139</v>
      </c>
      <c r="L131" s="1" t="s">
        <v>127</v>
      </c>
      <c r="M131" s="4" t="s">
        <v>1369</v>
      </c>
      <c r="N131" s="7" t="s">
        <v>30</v>
      </c>
      <c r="O131" s="3">
        <v>1000000</v>
      </c>
      <c r="P131" s="7" t="s">
        <v>30</v>
      </c>
      <c r="Q131" s="7" t="s">
        <v>31</v>
      </c>
      <c r="R131" s="10">
        <f>_xlfn.XMATCH(A131,[1]FME!$B$2:$B$455,0,2)</f>
        <v>127</v>
      </c>
      <c r="S131" s="10"/>
    </row>
    <row r="132" spans="1:19" ht="78.75" x14ac:dyDescent="0.25">
      <c r="A132" s="1" t="s">
        <v>444</v>
      </c>
      <c r="B132" s="1" t="s">
        <v>445</v>
      </c>
      <c r="C132" s="1" t="s">
        <v>1358</v>
      </c>
      <c r="D132" s="7" t="s">
        <v>2109</v>
      </c>
      <c r="E132" s="1" t="s">
        <v>446</v>
      </c>
      <c r="F132" s="8" t="s">
        <v>239</v>
      </c>
      <c r="G132" s="8" t="s">
        <v>2152</v>
      </c>
      <c r="H132" s="8" t="s">
        <v>1866</v>
      </c>
      <c r="I132" s="8" t="s">
        <v>44</v>
      </c>
      <c r="J132" s="2">
        <v>137.96310424804688</v>
      </c>
      <c r="K132" s="1" t="s">
        <v>139</v>
      </c>
      <c r="L132" s="1" t="s">
        <v>127</v>
      </c>
      <c r="M132" s="4" t="s">
        <v>1370</v>
      </c>
      <c r="N132" s="7" t="s">
        <v>30</v>
      </c>
      <c r="O132" s="3">
        <v>670000</v>
      </c>
      <c r="P132" s="7" t="s">
        <v>30</v>
      </c>
      <c r="Q132" s="7" t="s">
        <v>31</v>
      </c>
      <c r="R132" s="10">
        <f>_xlfn.XMATCH(A132,[1]FME!$B$2:$B$455,0,2)</f>
        <v>128</v>
      </c>
      <c r="S132" s="10"/>
    </row>
    <row r="133" spans="1:19" ht="110.25" x14ac:dyDescent="0.25">
      <c r="A133" s="1" t="s">
        <v>447</v>
      </c>
      <c r="B133" s="1" t="s">
        <v>448</v>
      </c>
      <c r="C133" s="1" t="s">
        <v>1358</v>
      </c>
      <c r="D133" s="7" t="s">
        <v>2109</v>
      </c>
      <c r="E133" s="1" t="s">
        <v>2292</v>
      </c>
      <c r="F133" s="8" t="s">
        <v>239</v>
      </c>
      <c r="G133" s="8" t="s">
        <v>2153</v>
      </c>
      <c r="H133" s="8" t="s">
        <v>1867</v>
      </c>
      <c r="I133" s="8" t="s">
        <v>44</v>
      </c>
      <c r="J133" s="2">
        <v>128.15838623046875</v>
      </c>
      <c r="K133" s="1" t="s">
        <v>139</v>
      </c>
      <c r="L133" s="1" t="s">
        <v>127</v>
      </c>
      <c r="M133" s="4" t="s">
        <v>1371</v>
      </c>
      <c r="N133" s="7" t="s">
        <v>30</v>
      </c>
      <c r="O133" s="3">
        <v>620000</v>
      </c>
      <c r="P133" s="7" t="s">
        <v>30</v>
      </c>
      <c r="Q133" s="7" t="s">
        <v>31</v>
      </c>
      <c r="R133" s="10">
        <f>_xlfn.XMATCH(A133,[1]FME!$B$2:$B$455,0,2)</f>
        <v>129</v>
      </c>
      <c r="S133" s="10"/>
    </row>
    <row r="134" spans="1:19" ht="157.5" x14ac:dyDescent="0.25">
      <c r="A134" s="1" t="s">
        <v>449</v>
      </c>
      <c r="B134" s="1" t="s">
        <v>450</v>
      </c>
      <c r="C134" s="1" t="s">
        <v>1358</v>
      </c>
      <c r="D134" s="7" t="s">
        <v>2109</v>
      </c>
      <c r="E134" s="1" t="s">
        <v>2288</v>
      </c>
      <c r="F134" s="8" t="s">
        <v>54</v>
      </c>
      <c r="G134" s="8" t="s">
        <v>2154</v>
      </c>
      <c r="H134" s="8" t="s">
        <v>1868</v>
      </c>
      <c r="I134" s="8" t="s">
        <v>44</v>
      </c>
      <c r="J134" s="2">
        <v>101.50834655761719</v>
      </c>
      <c r="K134" s="1" t="s">
        <v>139</v>
      </c>
      <c r="L134" s="1" t="s">
        <v>127</v>
      </c>
      <c r="M134" s="4" t="s">
        <v>1999</v>
      </c>
      <c r="N134" s="7" t="s">
        <v>30</v>
      </c>
      <c r="O134" s="3">
        <v>500000</v>
      </c>
      <c r="P134" s="7" t="s">
        <v>30</v>
      </c>
      <c r="Q134" s="7" t="s">
        <v>31</v>
      </c>
      <c r="R134" s="10">
        <f>_xlfn.XMATCH(A134,[1]FME!$B$2:$B$455,0,2)</f>
        <v>130</v>
      </c>
      <c r="S134" s="10"/>
    </row>
    <row r="135" spans="1:19" ht="157.5" x14ac:dyDescent="0.25">
      <c r="A135" s="1" t="s">
        <v>451</v>
      </c>
      <c r="B135" s="1" t="s">
        <v>452</v>
      </c>
      <c r="C135" s="1" t="s">
        <v>1358</v>
      </c>
      <c r="D135" s="7" t="s">
        <v>2109</v>
      </c>
      <c r="E135" s="1" t="s">
        <v>2288</v>
      </c>
      <c r="F135" s="8" t="s">
        <v>54</v>
      </c>
      <c r="G135" s="8" t="s">
        <v>2155</v>
      </c>
      <c r="H135" s="8" t="s">
        <v>1869</v>
      </c>
      <c r="I135" s="8" t="s">
        <v>44</v>
      </c>
      <c r="J135" s="2">
        <v>128.20668029785156</v>
      </c>
      <c r="K135" s="1" t="s">
        <v>139</v>
      </c>
      <c r="L135" s="1" t="s">
        <v>127</v>
      </c>
      <c r="M135" s="4" t="s">
        <v>2000</v>
      </c>
      <c r="N135" s="7" t="s">
        <v>30</v>
      </c>
      <c r="O135" s="3">
        <v>620000</v>
      </c>
      <c r="P135" s="7" t="s">
        <v>30</v>
      </c>
      <c r="Q135" s="7" t="s">
        <v>31</v>
      </c>
      <c r="R135" s="10">
        <f>_xlfn.XMATCH(A135,[1]FME!$B$2:$B$455,0,2)</f>
        <v>131</v>
      </c>
      <c r="S135" s="10"/>
    </row>
    <row r="136" spans="1:19" ht="157.5" x14ac:dyDescent="0.25">
      <c r="A136" s="1" t="s">
        <v>453</v>
      </c>
      <c r="B136" s="1" t="s">
        <v>454</v>
      </c>
      <c r="C136" s="1" t="s">
        <v>1358</v>
      </c>
      <c r="D136" s="7" t="s">
        <v>2109</v>
      </c>
      <c r="E136" s="1" t="s">
        <v>446</v>
      </c>
      <c r="F136" s="8" t="s">
        <v>239</v>
      </c>
      <c r="G136" s="8" t="s">
        <v>2156</v>
      </c>
      <c r="H136" s="8" t="s">
        <v>1870</v>
      </c>
      <c r="I136" s="8" t="s">
        <v>44</v>
      </c>
      <c r="J136" s="2">
        <v>266.21206665039063</v>
      </c>
      <c r="K136" s="1" t="s">
        <v>139</v>
      </c>
      <c r="L136" s="1" t="s">
        <v>127</v>
      </c>
      <c r="M136" s="4" t="s">
        <v>1372</v>
      </c>
      <c r="N136" s="7" t="s">
        <v>30</v>
      </c>
      <c r="O136" s="3">
        <v>1230000</v>
      </c>
      <c r="P136" s="7" t="s">
        <v>30</v>
      </c>
      <c r="Q136" s="7" t="s">
        <v>31</v>
      </c>
      <c r="R136" s="10">
        <f>_xlfn.XMATCH(A136,[1]FME!$B$2:$B$455,0,2)</f>
        <v>132</v>
      </c>
      <c r="S136" s="10"/>
    </row>
    <row r="137" spans="1:19" ht="63" x14ac:dyDescent="0.25">
      <c r="A137" s="1" t="s">
        <v>455</v>
      </c>
      <c r="B137" s="1" t="s">
        <v>456</v>
      </c>
      <c r="C137" s="1" t="s">
        <v>1358</v>
      </c>
      <c r="D137" s="7" t="s">
        <v>2109</v>
      </c>
      <c r="E137" s="1" t="s">
        <v>69</v>
      </c>
      <c r="F137" s="8" t="s">
        <v>54</v>
      </c>
      <c r="G137" s="8" t="s">
        <v>2157</v>
      </c>
      <c r="H137" s="8" t="s">
        <v>1871</v>
      </c>
      <c r="I137" s="8" t="s">
        <v>44</v>
      </c>
      <c r="J137" s="2">
        <v>30.872289657592773</v>
      </c>
      <c r="K137" s="1" t="s">
        <v>139</v>
      </c>
      <c r="L137" s="1" t="s">
        <v>127</v>
      </c>
      <c r="M137" s="4" t="s">
        <v>1373</v>
      </c>
      <c r="N137" s="7" t="s">
        <v>30</v>
      </c>
      <c r="O137" s="3">
        <v>500000</v>
      </c>
      <c r="P137" s="7" t="s">
        <v>30</v>
      </c>
      <c r="Q137" s="7" t="s">
        <v>31</v>
      </c>
      <c r="R137" s="10">
        <f>_xlfn.XMATCH(A137,[1]FME!$B$2:$B$455,0,2)</f>
        <v>133</v>
      </c>
      <c r="S137" s="10"/>
    </row>
    <row r="138" spans="1:19" ht="141.75" x14ac:dyDescent="0.25">
      <c r="A138" s="1" t="s">
        <v>457</v>
      </c>
      <c r="B138" s="1" t="s">
        <v>458</v>
      </c>
      <c r="C138" s="1" t="s">
        <v>1358</v>
      </c>
      <c r="D138" s="7" t="s">
        <v>2109</v>
      </c>
      <c r="E138" s="1" t="s">
        <v>2288</v>
      </c>
      <c r="F138" s="8" t="s">
        <v>2114</v>
      </c>
      <c r="G138" s="8" t="s">
        <v>2158</v>
      </c>
      <c r="H138" s="8" t="s">
        <v>1872</v>
      </c>
      <c r="I138" s="8" t="s">
        <v>44</v>
      </c>
      <c r="J138" s="2">
        <v>93.214973449707031</v>
      </c>
      <c r="K138" s="1" t="s">
        <v>139</v>
      </c>
      <c r="L138" s="1" t="s">
        <v>127</v>
      </c>
      <c r="M138" s="4" t="s">
        <v>2001</v>
      </c>
      <c r="N138" s="7" t="s">
        <v>30</v>
      </c>
      <c r="O138" s="3">
        <v>470000</v>
      </c>
      <c r="P138" s="7" t="s">
        <v>30</v>
      </c>
      <c r="Q138" s="7" t="s">
        <v>31</v>
      </c>
      <c r="R138" s="10">
        <f>_xlfn.XMATCH(A138,[1]FME!$B$2:$B$455,0,2)</f>
        <v>134</v>
      </c>
      <c r="S138" s="10"/>
    </row>
    <row r="139" spans="1:19" ht="78.75" x14ac:dyDescent="0.25">
      <c r="A139" s="1" t="s">
        <v>459</v>
      </c>
      <c r="B139" s="1" t="s">
        <v>460</v>
      </c>
      <c r="C139" s="1" t="s">
        <v>1358</v>
      </c>
      <c r="D139" s="7" t="s">
        <v>2108</v>
      </c>
      <c r="E139" s="1" t="s">
        <v>69</v>
      </c>
      <c r="F139" s="8" t="s">
        <v>239</v>
      </c>
      <c r="G139" s="8" t="s">
        <v>2159</v>
      </c>
      <c r="H139" s="8" t="s">
        <v>1873</v>
      </c>
      <c r="I139" s="8" t="s">
        <v>44</v>
      </c>
      <c r="J139" s="2">
        <v>110.70227813720703</v>
      </c>
      <c r="K139" s="1" t="s">
        <v>139</v>
      </c>
      <c r="L139" s="1" t="s">
        <v>127</v>
      </c>
      <c r="M139" s="4" t="s">
        <v>1374</v>
      </c>
      <c r="N139" s="7" t="s">
        <v>30</v>
      </c>
      <c r="O139" s="3">
        <v>800000</v>
      </c>
      <c r="P139" s="7" t="s">
        <v>30</v>
      </c>
      <c r="Q139" s="7" t="s">
        <v>31</v>
      </c>
      <c r="R139" s="10">
        <f>_xlfn.XMATCH(A139,[1]FME!$B$2:$B$455,0,2)</f>
        <v>135</v>
      </c>
      <c r="S139" s="10"/>
    </row>
    <row r="140" spans="1:19" ht="126" x14ac:dyDescent="0.25">
      <c r="A140" s="1" t="s">
        <v>461</v>
      </c>
      <c r="B140" s="1" t="s">
        <v>462</v>
      </c>
      <c r="C140" s="1" t="s">
        <v>1358</v>
      </c>
      <c r="D140" s="7" t="s">
        <v>2109</v>
      </c>
      <c r="E140" s="1" t="s">
        <v>69</v>
      </c>
      <c r="F140" s="8" t="s">
        <v>2120</v>
      </c>
      <c r="G140" s="8" t="s">
        <v>2151</v>
      </c>
      <c r="H140" s="8" t="s">
        <v>1363</v>
      </c>
      <c r="I140" s="8" t="s">
        <v>44</v>
      </c>
      <c r="J140" s="2">
        <v>201.47976684570313</v>
      </c>
      <c r="K140" s="1" t="s">
        <v>139</v>
      </c>
      <c r="L140" s="1" t="s">
        <v>127</v>
      </c>
      <c r="M140" s="4" t="s">
        <v>1369</v>
      </c>
      <c r="N140" s="7" t="s">
        <v>30</v>
      </c>
      <c r="O140" s="3">
        <v>980000</v>
      </c>
      <c r="P140" s="7" t="s">
        <v>30</v>
      </c>
      <c r="Q140" s="7" t="s">
        <v>31</v>
      </c>
      <c r="R140" s="10">
        <f>_xlfn.XMATCH(A140,[1]FME!$B$2:$B$455,0,2)</f>
        <v>136</v>
      </c>
      <c r="S140" s="10"/>
    </row>
    <row r="141" spans="1:19" ht="78.75" x14ac:dyDescent="0.25">
      <c r="A141" s="1" t="s">
        <v>463</v>
      </c>
      <c r="B141" s="1" t="s">
        <v>464</v>
      </c>
      <c r="C141" s="1" t="s">
        <v>1754</v>
      </c>
      <c r="D141" s="7" t="s">
        <v>2108</v>
      </c>
      <c r="E141" s="1" t="s">
        <v>69</v>
      </c>
      <c r="F141" s="8" t="s">
        <v>54</v>
      </c>
      <c r="G141" s="8" t="s">
        <v>465</v>
      </c>
      <c r="H141" s="8" t="s">
        <v>466</v>
      </c>
      <c r="I141" s="8" t="s">
        <v>26</v>
      </c>
      <c r="J141" s="2">
        <v>3.3411228656768799</v>
      </c>
      <c r="K141" s="1" t="s">
        <v>139</v>
      </c>
      <c r="L141" s="1" t="s">
        <v>127</v>
      </c>
      <c r="M141" s="1" t="s">
        <v>2002</v>
      </c>
      <c r="N141" s="7" t="s">
        <v>30</v>
      </c>
      <c r="O141" s="3">
        <v>690000</v>
      </c>
      <c r="P141" s="7" t="s">
        <v>30</v>
      </c>
      <c r="Q141" s="7" t="s">
        <v>31</v>
      </c>
      <c r="R141" s="10">
        <f>_xlfn.XMATCH(A141,[1]FME!$B$2:$B$455,0,2)</f>
        <v>137</v>
      </c>
      <c r="S141" s="10"/>
    </row>
    <row r="142" spans="1:19" ht="47.25" x14ac:dyDescent="0.25">
      <c r="A142" s="1" t="s">
        <v>467</v>
      </c>
      <c r="B142" s="1" t="s">
        <v>1336</v>
      </c>
      <c r="C142" s="1" t="s">
        <v>1354</v>
      </c>
      <c r="D142" s="7" t="s">
        <v>2108</v>
      </c>
      <c r="E142" s="1" t="s">
        <v>69</v>
      </c>
      <c r="F142" s="8" t="s">
        <v>54</v>
      </c>
      <c r="G142" s="8" t="s">
        <v>55</v>
      </c>
      <c r="H142" s="8" t="s">
        <v>56</v>
      </c>
      <c r="I142" s="8" t="s">
        <v>26</v>
      </c>
      <c r="J142" s="2">
        <v>6.3172755241394043</v>
      </c>
      <c r="K142" s="1" t="s">
        <v>139</v>
      </c>
      <c r="L142" s="1" t="s">
        <v>127</v>
      </c>
      <c r="M142" s="9" t="s">
        <v>1375</v>
      </c>
      <c r="N142" s="7" t="s">
        <v>30</v>
      </c>
      <c r="O142" s="3">
        <v>1020000</v>
      </c>
      <c r="P142" s="7" t="s">
        <v>30</v>
      </c>
      <c r="Q142" s="7" t="s">
        <v>31</v>
      </c>
      <c r="R142" s="10">
        <f>_xlfn.XMATCH(A142,[1]FME!$B$2:$B$455,0,2)</f>
        <v>138</v>
      </c>
      <c r="S142" s="10"/>
    </row>
    <row r="143" spans="1:19" ht="78.75" x14ac:dyDescent="0.25">
      <c r="A143" s="1" t="s">
        <v>468</v>
      </c>
      <c r="B143" s="1" t="s">
        <v>469</v>
      </c>
      <c r="C143" s="1" t="s">
        <v>1755</v>
      </c>
      <c r="D143" s="7" t="s">
        <v>2108</v>
      </c>
      <c r="E143" s="1" t="s">
        <v>2288</v>
      </c>
      <c r="F143" s="8" t="s">
        <v>54</v>
      </c>
      <c r="G143" s="8" t="s">
        <v>2160</v>
      </c>
      <c r="H143" s="8" t="s">
        <v>1874</v>
      </c>
      <c r="I143" s="8" t="s">
        <v>26</v>
      </c>
      <c r="J143" s="2">
        <v>34.139022827148438</v>
      </c>
      <c r="K143" s="1" t="s">
        <v>139</v>
      </c>
      <c r="L143" s="1" t="s">
        <v>127</v>
      </c>
      <c r="M143" s="1" t="s">
        <v>2003</v>
      </c>
      <c r="N143" s="7" t="s">
        <v>29</v>
      </c>
      <c r="O143" s="3">
        <v>1020000</v>
      </c>
      <c r="P143" s="7" t="s">
        <v>30</v>
      </c>
      <c r="Q143" s="7" t="s">
        <v>31</v>
      </c>
      <c r="R143" s="10">
        <f>_xlfn.XMATCH(A143,[1]FME!$B$2:$B$455,0,2)</f>
        <v>139</v>
      </c>
      <c r="S143" s="10"/>
    </row>
    <row r="144" spans="1:19" ht="63" x14ac:dyDescent="0.25">
      <c r="A144" s="1" t="s">
        <v>470</v>
      </c>
      <c r="B144" s="1" t="s">
        <v>471</v>
      </c>
      <c r="C144" s="1" t="s">
        <v>472</v>
      </c>
      <c r="D144" s="7" t="s">
        <v>2108</v>
      </c>
      <c r="E144" s="1" t="s">
        <v>473</v>
      </c>
      <c r="F144" s="8" t="s">
        <v>2120</v>
      </c>
      <c r="G144" s="8" t="s">
        <v>2160</v>
      </c>
      <c r="H144" s="8" t="s">
        <v>1874</v>
      </c>
      <c r="I144" s="8" t="s">
        <v>26</v>
      </c>
      <c r="J144" s="2">
        <v>384.39297485351563</v>
      </c>
      <c r="K144" s="1" t="s">
        <v>139</v>
      </c>
      <c r="L144" s="1" t="s">
        <v>127</v>
      </c>
      <c r="M144" s="9" t="s">
        <v>1376</v>
      </c>
      <c r="N144" s="7" t="s">
        <v>30</v>
      </c>
      <c r="O144" s="3">
        <v>870000</v>
      </c>
      <c r="P144" s="7" t="s">
        <v>30</v>
      </c>
      <c r="Q144" s="7" t="s">
        <v>31</v>
      </c>
      <c r="R144" s="10">
        <f>_xlfn.XMATCH(A144,[1]FME!$B$2:$B$455,0,2)</f>
        <v>140</v>
      </c>
      <c r="S144" s="10"/>
    </row>
    <row r="145" spans="1:19" ht="47.25" x14ac:dyDescent="0.25">
      <c r="A145" s="1" t="s">
        <v>474</v>
      </c>
      <c r="B145" s="1" t="s">
        <v>475</v>
      </c>
      <c r="C145" s="1" t="s">
        <v>1755</v>
      </c>
      <c r="D145" s="7" t="s">
        <v>2108</v>
      </c>
      <c r="E145" s="1" t="s">
        <v>69</v>
      </c>
      <c r="F145" s="8" t="s">
        <v>54</v>
      </c>
      <c r="G145" s="8" t="s">
        <v>2161</v>
      </c>
      <c r="H145" s="8" t="s">
        <v>1875</v>
      </c>
      <c r="I145" s="8" t="s">
        <v>26</v>
      </c>
      <c r="J145" s="2">
        <v>2.2337148189544678</v>
      </c>
      <c r="K145" s="1" t="s">
        <v>139</v>
      </c>
      <c r="L145" s="1" t="s">
        <v>476</v>
      </c>
      <c r="M145" s="1" t="s">
        <v>1377</v>
      </c>
      <c r="N145" s="7" t="s">
        <v>29</v>
      </c>
      <c r="O145" s="3">
        <v>150000</v>
      </c>
      <c r="P145" s="7" t="s">
        <v>29</v>
      </c>
      <c r="Q145" s="7" t="s">
        <v>1630</v>
      </c>
      <c r="R145" s="10">
        <f>_xlfn.XMATCH(A145,[1]FME!$B$2:$B$455,0,2)</f>
        <v>141</v>
      </c>
      <c r="S145" s="10"/>
    </row>
    <row r="146" spans="1:19" ht="47.25" x14ac:dyDescent="0.25">
      <c r="A146" s="1" t="s">
        <v>477</v>
      </c>
      <c r="B146" s="1" t="s">
        <v>478</v>
      </c>
      <c r="C146" s="1" t="s">
        <v>1353</v>
      </c>
      <c r="D146" s="7" t="s">
        <v>2108</v>
      </c>
      <c r="E146" s="1" t="s">
        <v>69</v>
      </c>
      <c r="F146" s="8" t="s">
        <v>54</v>
      </c>
      <c r="G146" s="8" t="s">
        <v>479</v>
      </c>
      <c r="H146" s="8" t="s">
        <v>480</v>
      </c>
      <c r="I146" s="8" t="s">
        <v>26</v>
      </c>
      <c r="J146" s="2">
        <v>6.7842803001403809</v>
      </c>
      <c r="K146" s="1" t="s">
        <v>139</v>
      </c>
      <c r="L146" s="1" t="s">
        <v>127</v>
      </c>
      <c r="M146" s="9" t="s">
        <v>1367</v>
      </c>
      <c r="N146" s="7" t="s">
        <v>30</v>
      </c>
      <c r="O146" s="3">
        <v>1330000</v>
      </c>
      <c r="P146" s="7" t="s">
        <v>30</v>
      </c>
      <c r="Q146" s="7" t="s">
        <v>31</v>
      </c>
      <c r="R146" s="10">
        <f>_xlfn.XMATCH(A146,[1]FME!$B$2:$B$455,0,2)</f>
        <v>142</v>
      </c>
      <c r="S146" s="10"/>
    </row>
    <row r="147" spans="1:19" ht="47.25" x14ac:dyDescent="0.25">
      <c r="A147" s="1" t="s">
        <v>481</v>
      </c>
      <c r="B147" s="1" t="s">
        <v>482</v>
      </c>
      <c r="C147" s="1" t="s">
        <v>1755</v>
      </c>
      <c r="D147" s="7" t="s">
        <v>2108</v>
      </c>
      <c r="E147" s="1" t="s">
        <v>69</v>
      </c>
      <c r="F147" s="8" t="s">
        <v>54</v>
      </c>
      <c r="G147" s="8" t="s">
        <v>479</v>
      </c>
      <c r="H147" s="8" t="s">
        <v>480</v>
      </c>
      <c r="I147" s="8" t="s">
        <v>26</v>
      </c>
      <c r="J147" s="2">
        <v>0.9163479208946228</v>
      </c>
      <c r="K147" s="1" t="s">
        <v>139</v>
      </c>
      <c r="L147" s="1" t="s">
        <v>483</v>
      </c>
      <c r="M147" s="1" t="s">
        <v>1367</v>
      </c>
      <c r="N147" s="7" t="s">
        <v>29</v>
      </c>
      <c r="O147" s="3">
        <v>120000</v>
      </c>
      <c r="P147" s="7" t="s">
        <v>30</v>
      </c>
      <c r="Q147" s="7" t="s">
        <v>31</v>
      </c>
      <c r="R147" s="10">
        <f>_xlfn.XMATCH(A147,[1]FME!$B$2:$B$455,0,2)</f>
        <v>143</v>
      </c>
      <c r="S147" s="10"/>
    </row>
    <row r="148" spans="1:19" ht="78.75" x14ac:dyDescent="0.25">
      <c r="A148" s="1" t="s">
        <v>484</v>
      </c>
      <c r="B148" s="1" t="s">
        <v>1337</v>
      </c>
      <c r="C148" s="1" t="s">
        <v>1344</v>
      </c>
      <c r="D148" s="7" t="s">
        <v>2108</v>
      </c>
      <c r="E148" s="1" t="s">
        <v>69</v>
      </c>
      <c r="F148" s="8" t="s">
        <v>2119</v>
      </c>
      <c r="G148" s="8" t="s">
        <v>2159</v>
      </c>
      <c r="H148" s="8" t="s">
        <v>1873</v>
      </c>
      <c r="I148" s="8" t="s">
        <v>26</v>
      </c>
      <c r="J148" s="2">
        <v>1770.815673828125</v>
      </c>
      <c r="K148" s="1" t="s">
        <v>98</v>
      </c>
      <c r="L148" s="1" t="s">
        <v>127</v>
      </c>
      <c r="M148" s="9" t="s">
        <v>1368</v>
      </c>
      <c r="N148" s="7" t="s">
        <v>30</v>
      </c>
      <c r="O148" s="3">
        <v>500000</v>
      </c>
      <c r="P148" s="7" t="s">
        <v>30</v>
      </c>
      <c r="Q148" s="7" t="s">
        <v>31</v>
      </c>
      <c r="R148" s="10">
        <f>_xlfn.XMATCH(A148,[1]FME!$B$2:$B$455,0,2)</f>
        <v>144</v>
      </c>
      <c r="S148" s="10"/>
    </row>
    <row r="149" spans="1:19" ht="47.25" x14ac:dyDescent="0.25">
      <c r="A149" s="1" t="s">
        <v>485</v>
      </c>
      <c r="B149" s="1" t="s">
        <v>486</v>
      </c>
      <c r="C149" s="1" t="s">
        <v>1345</v>
      </c>
      <c r="D149" s="7" t="s">
        <v>2108</v>
      </c>
      <c r="E149" s="1" t="s">
        <v>69</v>
      </c>
      <c r="F149" s="8" t="s">
        <v>125</v>
      </c>
      <c r="G149" s="8" t="s">
        <v>2162</v>
      </c>
      <c r="H149" s="8" t="s">
        <v>1876</v>
      </c>
      <c r="I149" s="8" t="s">
        <v>26</v>
      </c>
      <c r="J149" s="2">
        <v>5.5768203735351563</v>
      </c>
      <c r="K149" s="1" t="s">
        <v>139</v>
      </c>
      <c r="L149" s="1" t="s">
        <v>127</v>
      </c>
      <c r="M149" s="9" t="s">
        <v>1377</v>
      </c>
      <c r="N149" s="7" t="s">
        <v>30</v>
      </c>
      <c r="O149" s="3">
        <v>200000</v>
      </c>
      <c r="P149" s="7" t="s">
        <v>30</v>
      </c>
      <c r="Q149" s="7" t="s">
        <v>31</v>
      </c>
      <c r="R149" s="10">
        <f>_xlfn.XMATCH(A149,[1]FME!$B$2:$B$455,0,2)</f>
        <v>145</v>
      </c>
      <c r="S149" s="10"/>
    </row>
    <row r="150" spans="1:19" ht="47.25" x14ac:dyDescent="0.25">
      <c r="A150" s="1" t="s">
        <v>487</v>
      </c>
      <c r="B150" s="1" t="s">
        <v>488</v>
      </c>
      <c r="C150" s="1" t="s">
        <v>1346</v>
      </c>
      <c r="D150" s="7" t="s">
        <v>2108</v>
      </c>
      <c r="E150" s="1" t="s">
        <v>69</v>
      </c>
      <c r="F150" s="8" t="s">
        <v>125</v>
      </c>
      <c r="G150" s="8" t="s">
        <v>2163</v>
      </c>
      <c r="H150" s="8" t="s">
        <v>1877</v>
      </c>
      <c r="I150" s="8" t="s">
        <v>26</v>
      </c>
      <c r="J150" s="2">
        <v>14.956412315368652</v>
      </c>
      <c r="K150" s="1" t="s">
        <v>139</v>
      </c>
      <c r="L150" s="1" t="s">
        <v>127</v>
      </c>
      <c r="M150" s="9" t="s">
        <v>1377</v>
      </c>
      <c r="N150" s="7" t="s">
        <v>30</v>
      </c>
      <c r="O150" s="3">
        <v>300000</v>
      </c>
      <c r="P150" s="7" t="s">
        <v>30</v>
      </c>
      <c r="Q150" s="7" t="s">
        <v>31</v>
      </c>
      <c r="R150" s="10">
        <f>_xlfn.XMATCH(A150,[1]FME!$B$2:$B$455,0,2)</f>
        <v>146</v>
      </c>
      <c r="S150" s="10"/>
    </row>
    <row r="151" spans="1:19" ht="47.25" x14ac:dyDescent="0.25">
      <c r="A151" s="1" t="s">
        <v>489</v>
      </c>
      <c r="B151" s="1" t="s">
        <v>490</v>
      </c>
      <c r="C151" s="1" t="s">
        <v>1347</v>
      </c>
      <c r="D151" s="7" t="s">
        <v>2108</v>
      </c>
      <c r="E151" s="1" t="s">
        <v>69</v>
      </c>
      <c r="F151" s="8" t="s">
        <v>125</v>
      </c>
      <c r="G151" s="8" t="s">
        <v>2164</v>
      </c>
      <c r="H151" s="8" t="s">
        <v>1878</v>
      </c>
      <c r="I151" s="8" t="s">
        <v>26</v>
      </c>
      <c r="J151" s="2">
        <v>5.2360281944274902</v>
      </c>
      <c r="K151" s="1" t="s">
        <v>139</v>
      </c>
      <c r="L151" s="1" t="s">
        <v>127</v>
      </c>
      <c r="M151" s="9" t="s">
        <v>1367</v>
      </c>
      <c r="N151" s="7" t="s">
        <v>30</v>
      </c>
      <c r="O151" s="3">
        <v>150000</v>
      </c>
      <c r="P151" s="7" t="s">
        <v>30</v>
      </c>
      <c r="Q151" s="7" t="s">
        <v>31</v>
      </c>
      <c r="R151" s="10">
        <f>_xlfn.XMATCH(A151,[1]FME!$B$2:$B$455,0,2)</f>
        <v>147</v>
      </c>
      <c r="S151" s="10"/>
    </row>
    <row r="152" spans="1:19" ht="47.25" x14ac:dyDescent="0.25">
      <c r="A152" s="1" t="s">
        <v>491</v>
      </c>
      <c r="B152" s="1" t="s">
        <v>492</v>
      </c>
      <c r="C152" s="1" t="s">
        <v>1348</v>
      </c>
      <c r="D152" s="7" t="s">
        <v>2109</v>
      </c>
      <c r="E152" s="1" t="s">
        <v>69</v>
      </c>
      <c r="F152" s="8" t="s">
        <v>54</v>
      </c>
      <c r="G152" s="8" t="s">
        <v>493</v>
      </c>
      <c r="H152" s="8" t="s">
        <v>494</v>
      </c>
      <c r="I152" s="8" t="s">
        <v>26</v>
      </c>
      <c r="J152" s="2">
        <v>0.13497954607009888</v>
      </c>
      <c r="K152" s="1" t="s">
        <v>139</v>
      </c>
      <c r="L152" s="1" t="s">
        <v>127</v>
      </c>
      <c r="M152" s="9" t="s">
        <v>1367</v>
      </c>
      <c r="N152" s="7" t="s">
        <v>30</v>
      </c>
      <c r="O152" s="3">
        <v>150000</v>
      </c>
      <c r="P152" s="7" t="s">
        <v>30</v>
      </c>
      <c r="Q152" s="7" t="s">
        <v>31</v>
      </c>
      <c r="R152" s="10">
        <f>_xlfn.XMATCH(A152,[1]FME!$B$2:$B$455,0,2)</f>
        <v>148</v>
      </c>
      <c r="S152" s="10"/>
    </row>
    <row r="153" spans="1:19" ht="47.25" x14ac:dyDescent="0.25">
      <c r="A153" s="1" t="s">
        <v>495</v>
      </c>
      <c r="B153" s="1" t="s">
        <v>496</v>
      </c>
      <c r="C153" s="1" t="s">
        <v>1349</v>
      </c>
      <c r="D153" s="7" t="s">
        <v>2109</v>
      </c>
      <c r="E153" s="1" t="s">
        <v>69</v>
      </c>
      <c r="F153" s="8" t="s">
        <v>54</v>
      </c>
      <c r="G153" s="8" t="s">
        <v>497</v>
      </c>
      <c r="H153" s="8" t="s">
        <v>498</v>
      </c>
      <c r="I153" s="8" t="s">
        <v>26</v>
      </c>
      <c r="J153" s="2">
        <v>1.6345760822296143</v>
      </c>
      <c r="K153" s="1" t="s">
        <v>139</v>
      </c>
      <c r="L153" s="1" t="s">
        <v>127</v>
      </c>
      <c r="M153" s="9" t="s">
        <v>1367</v>
      </c>
      <c r="N153" s="7" t="s">
        <v>30</v>
      </c>
      <c r="O153" s="3">
        <v>250000</v>
      </c>
      <c r="P153" s="7" t="s">
        <v>30</v>
      </c>
      <c r="Q153" s="7" t="s">
        <v>31</v>
      </c>
      <c r="R153" s="10">
        <f>_xlfn.XMATCH(A153,[1]FME!$B$2:$B$455,0,2)</f>
        <v>149</v>
      </c>
      <c r="S153" s="10"/>
    </row>
    <row r="154" spans="1:19" ht="63" x14ac:dyDescent="0.25">
      <c r="A154" s="1" t="s">
        <v>499</v>
      </c>
      <c r="B154" s="1" t="s">
        <v>500</v>
      </c>
      <c r="C154" s="1" t="s">
        <v>1350</v>
      </c>
      <c r="D154" s="7" t="s">
        <v>2108</v>
      </c>
      <c r="E154" s="1" t="s">
        <v>429</v>
      </c>
      <c r="F154" s="8" t="s">
        <v>365</v>
      </c>
      <c r="G154" s="8" t="s">
        <v>501</v>
      </c>
      <c r="H154" s="8" t="s">
        <v>502</v>
      </c>
      <c r="I154" s="8" t="s">
        <v>26</v>
      </c>
      <c r="J154" s="2">
        <v>58.506496429443359</v>
      </c>
      <c r="K154" s="1" t="s">
        <v>139</v>
      </c>
      <c r="L154" s="1" t="s">
        <v>127</v>
      </c>
      <c r="M154" s="9" t="s">
        <v>1378</v>
      </c>
      <c r="N154" s="7" t="s">
        <v>30</v>
      </c>
      <c r="O154" s="3">
        <v>200000</v>
      </c>
      <c r="P154" s="7" t="s">
        <v>30</v>
      </c>
      <c r="Q154" s="7" t="s">
        <v>31</v>
      </c>
      <c r="R154" s="10">
        <f>_xlfn.XMATCH(A154,[1]FME!$B$2:$B$455,0,2)</f>
        <v>150</v>
      </c>
      <c r="S154" s="10"/>
    </row>
    <row r="155" spans="1:19" ht="47.25" x14ac:dyDescent="0.25">
      <c r="A155" s="1" t="s">
        <v>503</v>
      </c>
      <c r="B155" s="1" t="s">
        <v>504</v>
      </c>
      <c r="C155" s="1" t="s">
        <v>1351</v>
      </c>
      <c r="D155" s="7" t="s">
        <v>2108</v>
      </c>
      <c r="E155" s="1" t="s">
        <v>69</v>
      </c>
      <c r="F155" s="8" t="s">
        <v>365</v>
      </c>
      <c r="G155" s="8" t="s">
        <v>501</v>
      </c>
      <c r="H155" s="8" t="s">
        <v>502</v>
      </c>
      <c r="I155" s="8" t="s">
        <v>26</v>
      </c>
      <c r="J155" s="2">
        <v>1.1276671886444092</v>
      </c>
      <c r="K155" s="1" t="s">
        <v>139</v>
      </c>
      <c r="L155" s="1" t="s">
        <v>127</v>
      </c>
      <c r="M155" s="9" t="s">
        <v>1367</v>
      </c>
      <c r="N155" s="7" t="s">
        <v>30</v>
      </c>
      <c r="O155" s="3">
        <v>200000</v>
      </c>
      <c r="P155" s="7" t="s">
        <v>30</v>
      </c>
      <c r="Q155" s="7" t="s">
        <v>31</v>
      </c>
      <c r="R155" s="10">
        <f>_xlfn.XMATCH(A155,[1]FME!$B$2:$B$455,0,2)</f>
        <v>151</v>
      </c>
      <c r="S155" s="10"/>
    </row>
    <row r="156" spans="1:19" ht="63" x14ac:dyDescent="0.25">
      <c r="A156" s="1" t="s">
        <v>505</v>
      </c>
      <c r="B156" s="1" t="s">
        <v>506</v>
      </c>
      <c r="C156" s="1" t="s">
        <v>1352</v>
      </c>
      <c r="D156" s="7" t="s">
        <v>2108</v>
      </c>
      <c r="E156" s="1" t="s">
        <v>429</v>
      </c>
      <c r="F156" s="8" t="s">
        <v>365</v>
      </c>
      <c r="G156" s="8" t="s">
        <v>501</v>
      </c>
      <c r="H156" s="8" t="s">
        <v>502</v>
      </c>
      <c r="I156" s="8" t="s">
        <v>26</v>
      </c>
      <c r="J156" s="2">
        <v>58.506496429443359</v>
      </c>
      <c r="K156" s="1" t="s">
        <v>139</v>
      </c>
      <c r="L156" s="1" t="s">
        <v>127</v>
      </c>
      <c r="M156" s="9" t="s">
        <v>1378</v>
      </c>
      <c r="N156" s="7" t="s">
        <v>30</v>
      </c>
      <c r="O156" s="3">
        <v>750000</v>
      </c>
      <c r="P156" s="7" t="s">
        <v>30</v>
      </c>
      <c r="Q156" s="7" t="s">
        <v>31</v>
      </c>
      <c r="R156" s="10">
        <f>_xlfn.XMATCH(A156,[1]FME!$B$2:$B$455,0,2)</f>
        <v>152</v>
      </c>
      <c r="S156" s="10"/>
    </row>
    <row r="157" spans="1:19" ht="78.75" x14ac:dyDescent="0.25">
      <c r="A157" s="1" t="s">
        <v>507</v>
      </c>
      <c r="B157" s="1" t="s">
        <v>508</v>
      </c>
      <c r="C157" s="1" t="s">
        <v>1756</v>
      </c>
      <c r="D157" s="7" t="s">
        <v>2109</v>
      </c>
      <c r="E157" s="1" t="s">
        <v>509</v>
      </c>
      <c r="F157" s="8" t="s">
        <v>365</v>
      </c>
      <c r="G157" s="8" t="s">
        <v>2165</v>
      </c>
      <c r="H157" s="8" t="s">
        <v>2317</v>
      </c>
      <c r="I157" s="8" t="s">
        <v>44</v>
      </c>
      <c r="J157" s="2">
        <v>100.07218933105469</v>
      </c>
      <c r="K157" s="1" t="s">
        <v>139</v>
      </c>
      <c r="L157" s="1" t="s">
        <v>510</v>
      </c>
      <c r="M157" s="1" t="s">
        <v>2004</v>
      </c>
      <c r="N157" s="7" t="s">
        <v>29</v>
      </c>
      <c r="O157" s="3">
        <v>500000</v>
      </c>
      <c r="P157" s="7" t="s">
        <v>30</v>
      </c>
      <c r="Q157" s="7" t="s">
        <v>31</v>
      </c>
      <c r="R157" s="10">
        <f>_xlfn.XMATCH(A157,[1]FME!$B$2:$B$455,0,2)</f>
        <v>153</v>
      </c>
      <c r="S157" s="10"/>
    </row>
    <row r="158" spans="1:19" ht="78.75" x14ac:dyDescent="0.25">
      <c r="A158" s="1" t="s">
        <v>512</v>
      </c>
      <c r="B158" s="1" t="s">
        <v>513</v>
      </c>
      <c r="C158" s="1" t="s">
        <v>1757</v>
      </c>
      <c r="D158" s="7" t="s">
        <v>2108</v>
      </c>
      <c r="E158" s="1" t="s">
        <v>509</v>
      </c>
      <c r="F158" s="8" t="s">
        <v>365</v>
      </c>
      <c r="G158" s="8" t="s">
        <v>2165</v>
      </c>
      <c r="H158" s="8" t="s">
        <v>2317</v>
      </c>
      <c r="I158" s="8" t="s">
        <v>26</v>
      </c>
      <c r="J158" s="2">
        <v>100.07218933105469</v>
      </c>
      <c r="K158" s="1" t="s">
        <v>27</v>
      </c>
      <c r="L158" s="1" t="s">
        <v>510</v>
      </c>
      <c r="M158" s="1" t="s">
        <v>2004</v>
      </c>
      <c r="N158" s="7" t="s">
        <v>29</v>
      </c>
      <c r="O158" s="3">
        <v>1700000</v>
      </c>
      <c r="P158" s="7" t="s">
        <v>30</v>
      </c>
      <c r="Q158" s="7" t="s">
        <v>31</v>
      </c>
      <c r="R158" s="10">
        <f>_xlfn.XMATCH(A158,[1]FME!$B$2:$B$455,0,2)</f>
        <v>154</v>
      </c>
      <c r="S158" s="10"/>
    </row>
    <row r="159" spans="1:19" ht="78.75" x14ac:dyDescent="0.25">
      <c r="A159" s="1" t="s">
        <v>514</v>
      </c>
      <c r="B159" s="1" t="s">
        <v>515</v>
      </c>
      <c r="C159" s="1" t="s">
        <v>1758</v>
      </c>
      <c r="D159" s="7" t="s">
        <v>2108</v>
      </c>
      <c r="E159" s="1" t="s">
        <v>509</v>
      </c>
      <c r="F159" s="8" t="s">
        <v>365</v>
      </c>
      <c r="G159" s="8" t="s">
        <v>2165</v>
      </c>
      <c r="H159" s="8" t="s">
        <v>2317</v>
      </c>
      <c r="I159" s="8" t="s">
        <v>26</v>
      </c>
      <c r="J159" s="2">
        <v>100.07218933105469</v>
      </c>
      <c r="K159" s="1" t="s">
        <v>27</v>
      </c>
      <c r="L159" s="1" t="s">
        <v>510</v>
      </c>
      <c r="M159" s="1" t="s">
        <v>2004</v>
      </c>
      <c r="N159" s="7" t="s">
        <v>29</v>
      </c>
      <c r="O159" s="3">
        <v>750000</v>
      </c>
      <c r="P159" s="7" t="s">
        <v>30</v>
      </c>
      <c r="Q159" s="7" t="s">
        <v>31</v>
      </c>
      <c r="R159" s="10">
        <f>_xlfn.XMATCH(A159,[1]FME!$B$2:$B$455,0,2)</f>
        <v>155</v>
      </c>
      <c r="S159" s="10"/>
    </row>
    <row r="160" spans="1:19" ht="47.25" x14ac:dyDescent="0.25">
      <c r="A160" s="1" t="s">
        <v>516</v>
      </c>
      <c r="B160" s="1" t="s">
        <v>517</v>
      </c>
      <c r="C160" s="1" t="s">
        <v>1338</v>
      </c>
      <c r="D160" s="7" t="s">
        <v>2109</v>
      </c>
      <c r="E160" s="1" t="s">
        <v>69</v>
      </c>
      <c r="F160" s="8" t="s">
        <v>54</v>
      </c>
      <c r="G160" s="8" t="s">
        <v>2166</v>
      </c>
      <c r="H160" s="8" t="s">
        <v>1879</v>
      </c>
      <c r="I160" s="8" t="s">
        <v>26</v>
      </c>
      <c r="J160" s="2">
        <v>5.5453734397888184</v>
      </c>
      <c r="K160" s="1" t="s">
        <v>139</v>
      </c>
      <c r="L160" s="1" t="s">
        <v>127</v>
      </c>
      <c r="M160" s="9" t="s">
        <v>1367</v>
      </c>
      <c r="N160" s="7" t="s">
        <v>30</v>
      </c>
      <c r="O160" s="3">
        <v>300000</v>
      </c>
      <c r="P160" s="7" t="s">
        <v>30</v>
      </c>
      <c r="Q160" s="7" t="s">
        <v>31</v>
      </c>
      <c r="R160" s="10">
        <f>_xlfn.XMATCH(A160,[1]FME!$B$2:$B$455,0,2)</f>
        <v>156</v>
      </c>
      <c r="S160" s="10"/>
    </row>
    <row r="161" spans="1:19" ht="47.25" x14ac:dyDescent="0.25">
      <c r="A161" s="1" t="s">
        <v>518</v>
      </c>
      <c r="B161" s="1" t="s">
        <v>519</v>
      </c>
      <c r="C161" s="1" t="s">
        <v>1339</v>
      </c>
      <c r="D161" s="7" t="s">
        <v>2108</v>
      </c>
      <c r="E161" s="1" t="s">
        <v>69</v>
      </c>
      <c r="F161" s="8" t="s">
        <v>54</v>
      </c>
      <c r="G161" s="8" t="s">
        <v>2167</v>
      </c>
      <c r="H161" s="8" t="s">
        <v>1880</v>
      </c>
      <c r="I161" s="8" t="s">
        <v>26</v>
      </c>
      <c r="J161" s="2">
        <v>17.283229827880859</v>
      </c>
      <c r="K161" s="1" t="s">
        <v>139</v>
      </c>
      <c r="L161" s="1" t="s">
        <v>127</v>
      </c>
      <c r="M161" s="9" t="s">
        <v>1379</v>
      </c>
      <c r="N161" s="7" t="s">
        <v>30</v>
      </c>
      <c r="O161" s="3">
        <v>500000</v>
      </c>
      <c r="P161" s="7" t="s">
        <v>30</v>
      </c>
      <c r="Q161" s="7" t="s">
        <v>31</v>
      </c>
      <c r="R161" s="10">
        <f>_xlfn.XMATCH(A161,[1]FME!$B$2:$B$455,0,2)</f>
        <v>157</v>
      </c>
      <c r="S161" s="10"/>
    </row>
    <row r="162" spans="1:19" ht="47.25" x14ac:dyDescent="0.25">
      <c r="A162" s="1" t="s">
        <v>520</v>
      </c>
      <c r="B162" s="1" t="s">
        <v>521</v>
      </c>
      <c r="C162" s="1" t="s">
        <v>1340</v>
      </c>
      <c r="D162" s="7" t="s">
        <v>2108</v>
      </c>
      <c r="E162" s="1" t="s">
        <v>69</v>
      </c>
      <c r="F162" s="8" t="s">
        <v>54</v>
      </c>
      <c r="G162" s="8" t="s">
        <v>96</v>
      </c>
      <c r="H162" s="8" t="s">
        <v>97</v>
      </c>
      <c r="I162" s="8" t="s">
        <v>26</v>
      </c>
      <c r="J162" s="2">
        <v>4.0680170059204102</v>
      </c>
      <c r="K162" s="1" t="s">
        <v>139</v>
      </c>
      <c r="L162" s="1" t="s">
        <v>127</v>
      </c>
      <c r="M162" s="9" t="s">
        <v>1379</v>
      </c>
      <c r="N162" s="7" t="s">
        <v>30</v>
      </c>
      <c r="O162" s="3">
        <v>300000</v>
      </c>
      <c r="P162" s="7" t="s">
        <v>30</v>
      </c>
      <c r="Q162" s="7" t="s">
        <v>31</v>
      </c>
      <c r="R162" s="10">
        <f>_xlfn.XMATCH(A162,[1]FME!$B$2:$B$455,0,2)</f>
        <v>158</v>
      </c>
      <c r="S162" s="10"/>
    </row>
    <row r="163" spans="1:19" ht="47.25" x14ac:dyDescent="0.25">
      <c r="A163" s="1" t="s">
        <v>522</v>
      </c>
      <c r="B163" s="1" t="s">
        <v>523</v>
      </c>
      <c r="C163" s="1" t="s">
        <v>1341</v>
      </c>
      <c r="D163" s="7" t="s">
        <v>2108</v>
      </c>
      <c r="E163" s="1" t="s">
        <v>69</v>
      </c>
      <c r="F163" s="8" t="s">
        <v>54</v>
      </c>
      <c r="G163" s="8" t="s">
        <v>81</v>
      </c>
      <c r="H163" s="8" t="s">
        <v>82</v>
      </c>
      <c r="I163" s="8" t="s">
        <v>26</v>
      </c>
      <c r="J163" s="2">
        <v>2.8157451152801514</v>
      </c>
      <c r="K163" s="1" t="s">
        <v>139</v>
      </c>
      <c r="L163" s="1" t="s">
        <v>127</v>
      </c>
      <c r="M163" s="9" t="s">
        <v>1367</v>
      </c>
      <c r="N163" s="7" t="s">
        <v>30</v>
      </c>
      <c r="O163" s="3">
        <v>200000</v>
      </c>
      <c r="P163" s="7" t="s">
        <v>30</v>
      </c>
      <c r="Q163" s="7" t="s">
        <v>31</v>
      </c>
      <c r="R163" s="10">
        <f>_xlfn.XMATCH(A163,[1]FME!$B$2:$B$455,0,2)</f>
        <v>159</v>
      </c>
      <c r="S163" s="10"/>
    </row>
    <row r="164" spans="1:19" ht="47.25" x14ac:dyDescent="0.25">
      <c r="A164" s="1" t="s">
        <v>524</v>
      </c>
      <c r="B164" s="1" t="s">
        <v>525</v>
      </c>
      <c r="C164" s="1" t="s">
        <v>1342</v>
      </c>
      <c r="D164" s="7" t="s">
        <v>2108</v>
      </c>
      <c r="E164" s="1" t="s">
        <v>69</v>
      </c>
      <c r="F164" s="8" t="s">
        <v>54</v>
      </c>
      <c r="G164" s="8" t="s">
        <v>2168</v>
      </c>
      <c r="H164" s="8" t="s">
        <v>1881</v>
      </c>
      <c r="I164" s="8" t="s">
        <v>26</v>
      </c>
      <c r="J164" s="2">
        <v>2.7909407615661621</v>
      </c>
      <c r="K164" s="1" t="s">
        <v>139</v>
      </c>
      <c r="L164" s="1" t="s">
        <v>127</v>
      </c>
      <c r="M164" s="9" t="s">
        <v>1367</v>
      </c>
      <c r="N164" s="7" t="s">
        <v>30</v>
      </c>
      <c r="O164" s="3">
        <v>100000</v>
      </c>
      <c r="P164" s="7" t="s">
        <v>30</v>
      </c>
      <c r="Q164" s="7" t="s">
        <v>31</v>
      </c>
      <c r="R164" s="10">
        <f>_xlfn.XMATCH(A164,[1]FME!$B$2:$B$455,0,2)</f>
        <v>160</v>
      </c>
      <c r="S164" s="10"/>
    </row>
    <row r="165" spans="1:19" ht="47.25" x14ac:dyDescent="0.25">
      <c r="A165" s="1" t="s">
        <v>526</v>
      </c>
      <c r="B165" s="1" t="s">
        <v>527</v>
      </c>
      <c r="C165" s="1" t="s">
        <v>1343</v>
      </c>
      <c r="D165" s="7" t="s">
        <v>2108</v>
      </c>
      <c r="E165" s="1" t="s">
        <v>69</v>
      </c>
      <c r="F165" s="8" t="s">
        <v>54</v>
      </c>
      <c r="G165" s="8" t="s">
        <v>81</v>
      </c>
      <c r="H165" s="8" t="s">
        <v>82</v>
      </c>
      <c r="I165" s="8" t="s">
        <v>26</v>
      </c>
      <c r="J165" s="2">
        <v>1.389540433883667</v>
      </c>
      <c r="K165" s="1" t="s">
        <v>139</v>
      </c>
      <c r="L165" s="1" t="s">
        <v>127</v>
      </c>
      <c r="M165" s="9" t="s">
        <v>1367</v>
      </c>
      <c r="N165" s="7" t="s">
        <v>30</v>
      </c>
      <c r="O165" s="3">
        <v>200000</v>
      </c>
      <c r="P165" s="7" t="s">
        <v>30</v>
      </c>
      <c r="Q165" s="7" t="s">
        <v>31</v>
      </c>
      <c r="R165" s="10">
        <f>_xlfn.XMATCH(A165,[1]FME!$B$2:$B$455,0,2)</f>
        <v>161</v>
      </c>
      <c r="S165" s="10"/>
    </row>
    <row r="166" spans="1:19" ht="47.25" x14ac:dyDescent="0.25">
      <c r="A166" s="1" t="s">
        <v>528</v>
      </c>
      <c r="B166" s="1" t="s">
        <v>1648</v>
      </c>
      <c r="C166" s="1" t="s">
        <v>695</v>
      </c>
      <c r="D166" s="7" t="s">
        <v>2108</v>
      </c>
      <c r="E166" s="1" t="s">
        <v>41</v>
      </c>
      <c r="F166" s="8" t="s">
        <v>23</v>
      </c>
      <c r="G166" s="8" t="s">
        <v>24</v>
      </c>
      <c r="H166" s="8" t="s">
        <v>25</v>
      </c>
      <c r="I166" s="8" t="s">
        <v>44</v>
      </c>
      <c r="J166" s="2">
        <v>2.5980589389801025</v>
      </c>
      <c r="K166" s="1" t="s">
        <v>139</v>
      </c>
      <c r="L166" s="1" t="s">
        <v>42</v>
      </c>
      <c r="M166" s="31" t="s">
        <v>2005</v>
      </c>
      <c r="N166" s="7" t="s">
        <v>29</v>
      </c>
      <c r="O166" s="3">
        <v>200000</v>
      </c>
      <c r="P166" s="7" t="s">
        <v>30</v>
      </c>
      <c r="Q166" s="7" t="s">
        <v>31</v>
      </c>
      <c r="R166" s="10">
        <f>_xlfn.XMATCH(A166,[1]FME!$B$2:$B$455,0,2)</f>
        <v>162</v>
      </c>
      <c r="S166" s="10"/>
    </row>
    <row r="167" spans="1:19" ht="60" x14ac:dyDescent="0.25">
      <c r="A167" s="1" t="s">
        <v>529</v>
      </c>
      <c r="B167" s="1" t="s">
        <v>1649</v>
      </c>
      <c r="C167" s="1" t="s">
        <v>695</v>
      </c>
      <c r="D167" s="7" t="s">
        <v>2108</v>
      </c>
      <c r="E167" s="1" t="s">
        <v>122</v>
      </c>
      <c r="F167" s="8" t="s">
        <v>2118</v>
      </c>
      <c r="G167" s="8" t="s">
        <v>2169</v>
      </c>
      <c r="H167" s="8" t="s">
        <v>1882</v>
      </c>
      <c r="I167" s="8" t="s">
        <v>44</v>
      </c>
      <c r="J167" s="2">
        <v>38.049964904785156</v>
      </c>
      <c r="K167" s="1" t="s">
        <v>27</v>
      </c>
      <c r="L167" s="1" t="s">
        <v>530</v>
      </c>
      <c r="M167" s="31" t="s">
        <v>2006</v>
      </c>
      <c r="N167" s="7" t="s">
        <v>30</v>
      </c>
      <c r="O167" s="3">
        <v>520000</v>
      </c>
      <c r="P167" s="7" t="s">
        <v>30</v>
      </c>
      <c r="Q167" s="7" t="s">
        <v>31</v>
      </c>
      <c r="R167" s="10">
        <f>_xlfn.XMATCH(A167,[1]FME!$B$2:$B$455,0,2)</f>
        <v>163</v>
      </c>
      <c r="S167" s="10"/>
    </row>
    <row r="168" spans="1:19" ht="47.25" x14ac:dyDescent="0.25">
      <c r="A168" s="1" t="s">
        <v>531</v>
      </c>
      <c r="B168" s="1" t="s">
        <v>1650</v>
      </c>
      <c r="C168" s="1" t="s">
        <v>695</v>
      </c>
      <c r="D168" s="7" t="s">
        <v>2108</v>
      </c>
      <c r="E168" s="1" t="s">
        <v>153</v>
      </c>
      <c r="F168" s="8" t="s">
        <v>154</v>
      </c>
      <c r="G168" s="8" t="s">
        <v>532</v>
      </c>
      <c r="H168" s="8" t="s">
        <v>533</v>
      </c>
      <c r="I168" s="8" t="s">
        <v>44</v>
      </c>
      <c r="J168" s="2">
        <v>4.4626827239990234</v>
      </c>
      <c r="K168" s="1" t="s">
        <v>27</v>
      </c>
      <c r="L168" s="1" t="s">
        <v>534</v>
      </c>
      <c r="M168" s="31" t="s">
        <v>2007</v>
      </c>
      <c r="N168" s="7" t="s">
        <v>30</v>
      </c>
      <c r="O168" s="3">
        <v>240000</v>
      </c>
      <c r="P168" s="7" t="s">
        <v>30</v>
      </c>
      <c r="Q168" s="7" t="s">
        <v>31</v>
      </c>
      <c r="R168" s="10">
        <f>_xlfn.XMATCH(A168,[1]FME!$B$2:$B$455,0,2)</f>
        <v>164</v>
      </c>
      <c r="S168" s="10"/>
    </row>
    <row r="169" spans="1:19" ht="78.75" x14ac:dyDescent="0.25">
      <c r="A169" s="1" t="s">
        <v>535</v>
      </c>
      <c r="B169" s="1" t="s">
        <v>536</v>
      </c>
      <c r="C169" s="1" t="s">
        <v>1759</v>
      </c>
      <c r="D169" s="7" t="s">
        <v>2108</v>
      </c>
      <c r="E169" s="1" t="s">
        <v>69</v>
      </c>
      <c r="F169" s="8" t="s">
        <v>54</v>
      </c>
      <c r="G169" s="8" t="s">
        <v>2126</v>
      </c>
      <c r="H169" s="8" t="s">
        <v>1846</v>
      </c>
      <c r="I169" s="8" t="s">
        <v>44</v>
      </c>
      <c r="J169" s="2">
        <v>3.5849535465240479</v>
      </c>
      <c r="K169" s="1" t="s">
        <v>139</v>
      </c>
      <c r="L169" s="1" t="s">
        <v>74</v>
      </c>
      <c r="M169" s="31" t="s">
        <v>1946</v>
      </c>
      <c r="N169" s="7" t="s">
        <v>30</v>
      </c>
      <c r="O169" s="3">
        <v>1500000</v>
      </c>
      <c r="P169" s="7" t="s">
        <v>30</v>
      </c>
      <c r="Q169" s="7" t="s">
        <v>31</v>
      </c>
      <c r="R169" s="10">
        <f>_xlfn.XMATCH(A169,[1]FME!$B$2:$B$455,0,2)</f>
        <v>165</v>
      </c>
      <c r="S169" s="10"/>
    </row>
    <row r="170" spans="1:19" ht="60" x14ac:dyDescent="0.25">
      <c r="A170" s="1" t="s">
        <v>537</v>
      </c>
      <c r="B170" s="1" t="s">
        <v>1651</v>
      </c>
      <c r="C170" s="1" t="s">
        <v>695</v>
      </c>
      <c r="D170" s="7" t="s">
        <v>2108</v>
      </c>
      <c r="E170" s="1" t="s">
        <v>22</v>
      </c>
      <c r="F170" s="8" t="s">
        <v>23</v>
      </c>
      <c r="G170" s="8" t="s">
        <v>89</v>
      </c>
      <c r="H170" s="8" t="s">
        <v>90</v>
      </c>
      <c r="I170" s="8" t="s">
        <v>44</v>
      </c>
      <c r="J170" s="2">
        <v>2.0585970878601074</v>
      </c>
      <c r="K170" s="1" t="s">
        <v>27</v>
      </c>
      <c r="L170" s="1" t="s">
        <v>538</v>
      </c>
      <c r="M170" s="31" t="s">
        <v>2008</v>
      </c>
      <c r="N170" s="7" t="s">
        <v>30</v>
      </c>
      <c r="O170" s="3">
        <v>190000</v>
      </c>
      <c r="P170" s="7" t="s">
        <v>30</v>
      </c>
      <c r="Q170" s="7" t="s">
        <v>31</v>
      </c>
      <c r="R170" s="10">
        <f>_xlfn.XMATCH(A170,[1]FME!$B$2:$B$455,0,2)</f>
        <v>166</v>
      </c>
      <c r="S170" s="10"/>
    </row>
    <row r="171" spans="1:19" ht="60" x14ac:dyDescent="0.25">
      <c r="A171" s="1" t="s">
        <v>539</v>
      </c>
      <c r="B171" s="1" t="s">
        <v>1652</v>
      </c>
      <c r="C171" s="1" t="s">
        <v>695</v>
      </c>
      <c r="D171" s="7" t="s">
        <v>2108</v>
      </c>
      <c r="E171" s="1" t="s">
        <v>69</v>
      </c>
      <c r="F171" s="8" t="s">
        <v>54</v>
      </c>
      <c r="G171" s="8" t="s">
        <v>81</v>
      </c>
      <c r="H171" s="8" t="s">
        <v>82</v>
      </c>
      <c r="I171" s="8" t="s">
        <v>44</v>
      </c>
      <c r="J171" s="2">
        <v>1.4367104768753052</v>
      </c>
      <c r="K171" s="1" t="s">
        <v>139</v>
      </c>
      <c r="L171" s="1" t="s">
        <v>83</v>
      </c>
      <c r="M171" s="31" t="s">
        <v>2009</v>
      </c>
      <c r="N171" s="7" t="s">
        <v>29</v>
      </c>
      <c r="O171" s="3">
        <v>170000</v>
      </c>
      <c r="P171" s="7" t="s">
        <v>30</v>
      </c>
      <c r="Q171" s="7" t="s">
        <v>31</v>
      </c>
      <c r="R171" s="10">
        <f>_xlfn.XMATCH(A171,[1]FME!$B$2:$B$455,0,2)</f>
        <v>167</v>
      </c>
      <c r="S171" s="10"/>
    </row>
    <row r="172" spans="1:19" ht="60" x14ac:dyDescent="0.25">
      <c r="A172" s="1" t="s">
        <v>540</v>
      </c>
      <c r="B172" s="1" t="s">
        <v>1653</v>
      </c>
      <c r="C172" s="1" t="s">
        <v>248</v>
      </c>
      <c r="D172" s="7" t="s">
        <v>2108</v>
      </c>
      <c r="E172" s="1" t="s">
        <v>268</v>
      </c>
      <c r="F172" s="8" t="s">
        <v>23</v>
      </c>
      <c r="G172" s="8" t="s">
        <v>89</v>
      </c>
      <c r="H172" s="8" t="s">
        <v>90</v>
      </c>
      <c r="I172" s="8" t="s">
        <v>44</v>
      </c>
      <c r="J172" s="2">
        <v>0.71043217182159424</v>
      </c>
      <c r="K172" s="1" t="s">
        <v>27</v>
      </c>
      <c r="L172" s="1" t="s">
        <v>333</v>
      </c>
      <c r="M172" s="31" t="s">
        <v>2010</v>
      </c>
      <c r="N172" s="7" t="s">
        <v>30</v>
      </c>
      <c r="O172" s="3">
        <v>140000</v>
      </c>
      <c r="P172" s="7" t="s">
        <v>30</v>
      </c>
      <c r="Q172" s="7" t="s">
        <v>31</v>
      </c>
      <c r="R172" s="10">
        <f>_xlfn.XMATCH(A172,[1]FME!$B$2:$B$455,0,2)</f>
        <v>168</v>
      </c>
      <c r="S172" s="10"/>
    </row>
    <row r="173" spans="1:19" ht="47.25" x14ac:dyDescent="0.25">
      <c r="A173" s="1" t="s">
        <v>541</v>
      </c>
      <c r="B173" s="1" t="s">
        <v>1654</v>
      </c>
      <c r="C173" s="1" t="s">
        <v>695</v>
      </c>
      <c r="D173" s="7" t="s">
        <v>2108</v>
      </c>
      <c r="E173" s="1" t="s">
        <v>2296</v>
      </c>
      <c r="F173" s="8" t="s">
        <v>257</v>
      </c>
      <c r="G173" s="8" t="s">
        <v>2144</v>
      </c>
      <c r="H173" s="8" t="s">
        <v>1861</v>
      </c>
      <c r="I173" s="8" t="s">
        <v>44</v>
      </c>
      <c r="J173" s="2">
        <v>18.736551284790039</v>
      </c>
      <c r="K173" s="1" t="s">
        <v>139</v>
      </c>
      <c r="L173" s="1" t="s">
        <v>399</v>
      </c>
      <c r="M173" s="1" t="s">
        <v>2011</v>
      </c>
      <c r="N173" s="7" t="s">
        <v>29</v>
      </c>
      <c r="O173" s="3">
        <v>400000</v>
      </c>
      <c r="P173" s="7" t="s">
        <v>30</v>
      </c>
      <c r="Q173" s="7" t="s">
        <v>31</v>
      </c>
      <c r="R173" s="10">
        <f>_xlfn.XMATCH(A173,[1]FME!$B$2:$B$455,0,2)</f>
        <v>169</v>
      </c>
      <c r="S173" s="10"/>
    </row>
    <row r="174" spans="1:19" ht="47.25" x14ac:dyDescent="0.25">
      <c r="A174" s="1" t="s">
        <v>542</v>
      </c>
      <c r="B174" s="1" t="s">
        <v>1655</v>
      </c>
      <c r="C174" s="1" t="s">
        <v>695</v>
      </c>
      <c r="D174" s="7" t="s">
        <v>2108</v>
      </c>
      <c r="E174" s="1" t="s">
        <v>543</v>
      </c>
      <c r="F174" s="8" t="s">
        <v>257</v>
      </c>
      <c r="G174" s="8" t="s">
        <v>544</v>
      </c>
      <c r="H174" s="8" t="s">
        <v>545</v>
      </c>
      <c r="I174" s="8" t="s">
        <v>44</v>
      </c>
      <c r="J174" s="2">
        <v>1.8528903722763062</v>
      </c>
      <c r="K174" s="1" t="s">
        <v>27</v>
      </c>
      <c r="L174" s="1" t="s">
        <v>546</v>
      </c>
      <c r="M174" s="1" t="s">
        <v>2012</v>
      </c>
      <c r="N174" s="7" t="s">
        <v>29</v>
      </c>
      <c r="O174" s="3">
        <v>180000</v>
      </c>
      <c r="P174" s="7" t="s">
        <v>30</v>
      </c>
      <c r="Q174" s="7" t="s">
        <v>31</v>
      </c>
      <c r="R174" s="10">
        <f>_xlfn.XMATCH(A174,[1]FME!$B$2:$B$455,0,2)</f>
        <v>170</v>
      </c>
      <c r="S174" s="10"/>
    </row>
    <row r="175" spans="1:19" ht="47.25" x14ac:dyDescent="0.25">
      <c r="A175" s="1" t="s">
        <v>547</v>
      </c>
      <c r="B175" s="1" t="s">
        <v>1656</v>
      </c>
      <c r="C175" s="1" t="s">
        <v>695</v>
      </c>
      <c r="D175" s="7" t="s">
        <v>2108</v>
      </c>
      <c r="E175" s="1" t="s">
        <v>509</v>
      </c>
      <c r="F175" s="8" t="s">
        <v>2117</v>
      </c>
      <c r="G175" s="8" t="s">
        <v>2170</v>
      </c>
      <c r="H175" s="8" t="s">
        <v>1883</v>
      </c>
      <c r="I175" s="8" t="s">
        <v>44</v>
      </c>
      <c r="J175" s="2">
        <v>2.6997010707855225</v>
      </c>
      <c r="K175" s="1" t="s">
        <v>139</v>
      </c>
      <c r="L175" s="1" t="s">
        <v>548</v>
      </c>
      <c r="M175" s="1" t="s">
        <v>2013</v>
      </c>
      <c r="N175" s="7" t="s">
        <v>29</v>
      </c>
      <c r="O175" s="3">
        <v>210000</v>
      </c>
      <c r="P175" s="7" t="s">
        <v>30</v>
      </c>
      <c r="Q175" s="7" t="s">
        <v>31</v>
      </c>
      <c r="R175" s="10">
        <f>_xlfn.XMATCH(A175,[1]FME!$B$2:$B$455,0,2)</f>
        <v>171</v>
      </c>
      <c r="S175" s="10"/>
    </row>
    <row r="176" spans="1:19" ht="47.25" x14ac:dyDescent="0.25">
      <c r="A176" s="1" t="s">
        <v>549</v>
      </c>
      <c r="B176" s="1" t="s">
        <v>1657</v>
      </c>
      <c r="C176" s="1" t="s">
        <v>695</v>
      </c>
      <c r="D176" s="7" t="s">
        <v>2108</v>
      </c>
      <c r="E176" s="1" t="s">
        <v>244</v>
      </c>
      <c r="F176" s="8" t="s">
        <v>154</v>
      </c>
      <c r="G176" s="8" t="s">
        <v>2171</v>
      </c>
      <c r="H176" s="8" t="s">
        <v>1884</v>
      </c>
      <c r="I176" s="8" t="s">
        <v>44</v>
      </c>
      <c r="J176" s="2">
        <v>30.584026336669922</v>
      </c>
      <c r="K176" s="1" t="s">
        <v>139</v>
      </c>
      <c r="L176" s="1" t="s">
        <v>550</v>
      </c>
      <c r="M176" s="1" t="s">
        <v>1998</v>
      </c>
      <c r="N176" s="7" t="s">
        <v>29</v>
      </c>
      <c r="O176" s="3">
        <v>108000</v>
      </c>
      <c r="P176" s="7" t="s">
        <v>30</v>
      </c>
      <c r="Q176" s="7" t="s">
        <v>31</v>
      </c>
      <c r="R176" s="10">
        <f>_xlfn.XMATCH(A176,[1]FME!$B$2:$B$455,0,2)</f>
        <v>172</v>
      </c>
      <c r="S176" s="10"/>
    </row>
    <row r="177" spans="1:19" ht="47.25" x14ac:dyDescent="0.25">
      <c r="A177" s="1" t="s">
        <v>551</v>
      </c>
      <c r="B177" s="1" t="s">
        <v>1658</v>
      </c>
      <c r="C177" s="1" t="s">
        <v>695</v>
      </c>
      <c r="D177" s="7" t="s">
        <v>2108</v>
      </c>
      <c r="E177" s="1" t="s">
        <v>69</v>
      </c>
      <c r="F177" s="8" t="s">
        <v>2114</v>
      </c>
      <c r="G177" s="8" t="s">
        <v>552</v>
      </c>
      <c r="H177" s="8" t="s">
        <v>1885</v>
      </c>
      <c r="I177" s="8" t="s">
        <v>44</v>
      </c>
      <c r="J177" s="2">
        <v>10.529746055603027</v>
      </c>
      <c r="K177" s="1" t="s">
        <v>27</v>
      </c>
      <c r="L177" s="1" t="s">
        <v>554</v>
      </c>
      <c r="M177" s="1" t="s">
        <v>2014</v>
      </c>
      <c r="N177" s="7" t="s">
        <v>30</v>
      </c>
      <c r="O177" s="3">
        <v>320000</v>
      </c>
      <c r="P177" s="7" t="s">
        <v>30</v>
      </c>
      <c r="Q177" s="7" t="s">
        <v>31</v>
      </c>
      <c r="R177" s="10">
        <f>_xlfn.XMATCH(A177,[1]FME!$B$2:$B$455,0,2)</f>
        <v>173</v>
      </c>
      <c r="S177" s="10"/>
    </row>
    <row r="178" spans="1:19" ht="47.25" x14ac:dyDescent="0.25">
      <c r="A178" s="1" t="s">
        <v>555</v>
      </c>
      <c r="B178" s="1" t="s">
        <v>1659</v>
      </c>
      <c r="C178" s="1" t="s">
        <v>695</v>
      </c>
      <c r="D178" s="7" t="s">
        <v>2108</v>
      </c>
      <c r="E178" s="1" t="s">
        <v>62</v>
      </c>
      <c r="F178" s="8" t="s">
        <v>23</v>
      </c>
      <c r="G178" s="8" t="s">
        <v>232</v>
      </c>
      <c r="H178" s="8" t="s">
        <v>233</v>
      </c>
      <c r="I178" s="8" t="s">
        <v>44</v>
      </c>
      <c r="J178" s="2">
        <v>10.295134544372559</v>
      </c>
      <c r="K178" s="1" t="s">
        <v>27</v>
      </c>
      <c r="L178" s="1" t="s">
        <v>556</v>
      </c>
      <c r="M178" s="1" t="s">
        <v>557</v>
      </c>
      <c r="N178" s="7" t="s">
        <v>30</v>
      </c>
      <c r="O178" s="3">
        <v>320000</v>
      </c>
      <c r="P178" s="7" t="s">
        <v>30</v>
      </c>
      <c r="Q178" s="7" t="s">
        <v>31</v>
      </c>
      <c r="R178" s="10">
        <f>_xlfn.XMATCH(A178,[1]FME!$B$2:$B$455,0,2)</f>
        <v>174</v>
      </c>
      <c r="S178" s="10"/>
    </row>
    <row r="179" spans="1:19" ht="47.25" x14ac:dyDescent="0.25">
      <c r="A179" s="1" t="s">
        <v>558</v>
      </c>
      <c r="B179" s="1" t="s">
        <v>1660</v>
      </c>
      <c r="C179" s="1" t="s">
        <v>695</v>
      </c>
      <c r="D179" s="7" t="s">
        <v>2108</v>
      </c>
      <c r="E179" s="1" t="s">
        <v>69</v>
      </c>
      <c r="F179" s="8" t="s">
        <v>23</v>
      </c>
      <c r="G179" s="8" t="s">
        <v>89</v>
      </c>
      <c r="H179" s="8" t="s">
        <v>90</v>
      </c>
      <c r="I179" s="8" t="s">
        <v>44</v>
      </c>
      <c r="J179" s="2">
        <v>0.70625823736190796</v>
      </c>
      <c r="K179" s="1" t="s">
        <v>1626</v>
      </c>
      <c r="L179" s="1" t="s">
        <v>559</v>
      </c>
      <c r="M179" s="1" t="s">
        <v>2015</v>
      </c>
      <c r="N179" s="7" t="s">
        <v>29</v>
      </c>
      <c r="O179" s="3">
        <v>140000</v>
      </c>
      <c r="P179" s="7" t="s">
        <v>30</v>
      </c>
      <c r="Q179" s="7" t="s">
        <v>31</v>
      </c>
      <c r="R179" s="10">
        <f>_xlfn.XMATCH(A179,[1]FME!$B$2:$B$455,0,2)</f>
        <v>175</v>
      </c>
      <c r="S179" s="10"/>
    </row>
    <row r="180" spans="1:19" ht="63" x14ac:dyDescent="0.25">
      <c r="A180" s="1" t="s">
        <v>560</v>
      </c>
      <c r="B180" s="1" t="s">
        <v>1661</v>
      </c>
      <c r="C180" s="1" t="s">
        <v>695</v>
      </c>
      <c r="D180" s="7" t="s">
        <v>2108</v>
      </c>
      <c r="E180" s="1" t="s">
        <v>268</v>
      </c>
      <c r="F180" s="8" t="s">
        <v>23</v>
      </c>
      <c r="G180" s="8" t="s">
        <v>2132</v>
      </c>
      <c r="H180" s="8" t="s">
        <v>1853</v>
      </c>
      <c r="I180" s="8" t="s">
        <v>44</v>
      </c>
      <c r="J180" s="2">
        <v>20.829156875610352</v>
      </c>
      <c r="K180" s="1" t="s">
        <v>27</v>
      </c>
      <c r="L180" s="1" t="s">
        <v>273</v>
      </c>
      <c r="M180" s="1" t="s">
        <v>1974</v>
      </c>
      <c r="N180" s="7" t="s">
        <v>30</v>
      </c>
      <c r="O180" s="3">
        <v>750000</v>
      </c>
      <c r="P180" s="7" t="s">
        <v>30</v>
      </c>
      <c r="Q180" s="7" t="s">
        <v>31</v>
      </c>
      <c r="R180" s="10">
        <f>_xlfn.XMATCH(A180,[1]FME!$B$2:$B$455,0,2)</f>
        <v>176</v>
      </c>
      <c r="S180" s="10"/>
    </row>
    <row r="181" spans="1:19" ht="47.25" x14ac:dyDescent="0.25">
      <c r="A181" s="1" t="s">
        <v>561</v>
      </c>
      <c r="B181" s="1" t="s">
        <v>1662</v>
      </c>
      <c r="C181" s="1" t="s">
        <v>695</v>
      </c>
      <c r="D181" s="7" t="s">
        <v>2108</v>
      </c>
      <c r="E181" s="1" t="s">
        <v>41</v>
      </c>
      <c r="F181" s="8" t="s">
        <v>54</v>
      </c>
      <c r="G181" s="8" t="s">
        <v>562</v>
      </c>
      <c r="H181" s="8" t="s">
        <v>563</v>
      </c>
      <c r="I181" s="8" t="s">
        <v>44</v>
      </c>
      <c r="J181" s="2">
        <v>12.058439254760742</v>
      </c>
      <c r="K181" s="1" t="s">
        <v>27</v>
      </c>
      <c r="L181" s="1" t="s">
        <v>564</v>
      </c>
      <c r="M181" s="1" t="s">
        <v>2016</v>
      </c>
      <c r="N181" s="7" t="s">
        <v>30</v>
      </c>
      <c r="O181" s="3">
        <v>340000</v>
      </c>
      <c r="P181" s="7" t="s">
        <v>30</v>
      </c>
      <c r="Q181" s="7" t="s">
        <v>31</v>
      </c>
      <c r="R181" s="10">
        <f>_xlfn.XMATCH(A181,[1]FME!$B$2:$B$455,0,2)</f>
        <v>177</v>
      </c>
      <c r="S181" s="10"/>
    </row>
    <row r="182" spans="1:19" ht="47.25" x14ac:dyDescent="0.25">
      <c r="A182" s="1" t="s">
        <v>565</v>
      </c>
      <c r="B182" s="1" t="s">
        <v>566</v>
      </c>
      <c r="C182" s="1" t="s">
        <v>695</v>
      </c>
      <c r="D182" s="7" t="s">
        <v>2108</v>
      </c>
      <c r="E182" s="1" t="s">
        <v>69</v>
      </c>
      <c r="F182" s="8" t="s">
        <v>54</v>
      </c>
      <c r="G182" s="8" t="s">
        <v>2172</v>
      </c>
      <c r="H182" s="8" t="s">
        <v>1886</v>
      </c>
      <c r="I182" s="8" t="s">
        <v>44</v>
      </c>
      <c r="J182" s="2">
        <v>4.9013371467590332</v>
      </c>
      <c r="K182" s="1" t="s">
        <v>27</v>
      </c>
      <c r="L182" s="1" t="s">
        <v>567</v>
      </c>
      <c r="M182" s="1" t="s">
        <v>2017</v>
      </c>
      <c r="N182" s="7" t="s">
        <v>30</v>
      </c>
      <c r="O182" s="3">
        <v>250000</v>
      </c>
      <c r="P182" s="7" t="s">
        <v>30</v>
      </c>
      <c r="Q182" s="7" t="s">
        <v>31</v>
      </c>
      <c r="R182" s="10">
        <f>_xlfn.XMATCH(A182,[1]FME!$B$2:$B$455,0,2)</f>
        <v>178</v>
      </c>
      <c r="S182" s="10"/>
    </row>
    <row r="183" spans="1:19" ht="47.25" x14ac:dyDescent="0.25">
      <c r="A183" s="1" t="s">
        <v>568</v>
      </c>
      <c r="B183" s="1" t="s">
        <v>1663</v>
      </c>
      <c r="C183" s="1" t="s">
        <v>695</v>
      </c>
      <c r="D183" s="7" t="s">
        <v>2108</v>
      </c>
      <c r="E183" s="1" t="s">
        <v>69</v>
      </c>
      <c r="F183" s="8" t="s">
        <v>54</v>
      </c>
      <c r="G183" s="8" t="s">
        <v>81</v>
      </c>
      <c r="H183" s="8" t="s">
        <v>82</v>
      </c>
      <c r="I183" s="8" t="s">
        <v>44</v>
      </c>
      <c r="J183" s="2">
        <v>0.94308346509933472</v>
      </c>
      <c r="K183" s="1" t="s">
        <v>27</v>
      </c>
      <c r="L183" s="1" t="s">
        <v>569</v>
      </c>
      <c r="M183" s="1" t="s">
        <v>2018</v>
      </c>
      <c r="N183" s="7" t="s">
        <v>30</v>
      </c>
      <c r="O183" s="3">
        <v>150000</v>
      </c>
      <c r="P183" s="7" t="s">
        <v>30</v>
      </c>
      <c r="Q183" s="7" t="s">
        <v>31</v>
      </c>
      <c r="R183" s="10">
        <f>_xlfn.XMATCH(A183,[1]FME!$B$2:$B$455,0,2)</f>
        <v>179</v>
      </c>
      <c r="S183" s="10"/>
    </row>
    <row r="184" spans="1:19" ht="63" x14ac:dyDescent="0.25">
      <c r="A184" s="1" t="s">
        <v>570</v>
      </c>
      <c r="B184" s="1" t="s">
        <v>1664</v>
      </c>
      <c r="C184" s="1" t="s">
        <v>695</v>
      </c>
      <c r="D184" s="7" t="s">
        <v>2108</v>
      </c>
      <c r="E184" s="1" t="s">
        <v>22</v>
      </c>
      <c r="F184" s="8" t="s">
        <v>23</v>
      </c>
      <c r="G184" s="8" t="s">
        <v>24</v>
      </c>
      <c r="H184" s="8" t="s">
        <v>25</v>
      </c>
      <c r="I184" s="8" t="s">
        <v>44</v>
      </c>
      <c r="J184" s="2">
        <v>0.43819710612297058</v>
      </c>
      <c r="K184" s="1" t="s">
        <v>27</v>
      </c>
      <c r="L184" s="1" t="s">
        <v>1318</v>
      </c>
      <c r="M184" s="1" t="s">
        <v>1963</v>
      </c>
      <c r="N184" s="7" t="s">
        <v>30</v>
      </c>
      <c r="O184" s="3">
        <v>130000</v>
      </c>
      <c r="P184" s="7" t="s">
        <v>30</v>
      </c>
      <c r="Q184" s="7" t="s">
        <v>31</v>
      </c>
      <c r="R184" s="10">
        <f>_xlfn.XMATCH(A184,[1]FME!$B$2:$B$455,0,2)</f>
        <v>180</v>
      </c>
      <c r="S184" s="10"/>
    </row>
    <row r="185" spans="1:19" ht="47.25" x14ac:dyDescent="0.25">
      <c r="A185" s="1" t="s">
        <v>571</v>
      </c>
      <c r="B185" s="1" t="s">
        <v>1665</v>
      </c>
      <c r="C185" s="1" t="s">
        <v>695</v>
      </c>
      <c r="D185" s="7" t="s">
        <v>2108</v>
      </c>
      <c r="E185" s="1" t="s">
        <v>69</v>
      </c>
      <c r="F185" s="8" t="s">
        <v>54</v>
      </c>
      <c r="G185" s="8" t="s">
        <v>81</v>
      </c>
      <c r="H185" s="8" t="s">
        <v>82</v>
      </c>
      <c r="I185" s="8" t="s">
        <v>44</v>
      </c>
      <c r="J185" s="2">
        <v>0.2664848268032074</v>
      </c>
      <c r="K185" s="1" t="s">
        <v>27</v>
      </c>
      <c r="L185" s="1" t="s">
        <v>572</v>
      </c>
      <c r="M185" s="1" t="s">
        <v>2018</v>
      </c>
      <c r="N185" s="7" t="s">
        <v>30</v>
      </c>
      <c r="O185" s="3">
        <v>110000</v>
      </c>
      <c r="P185" s="7" t="s">
        <v>30</v>
      </c>
      <c r="Q185" s="7" t="s">
        <v>31</v>
      </c>
      <c r="R185" s="10">
        <f>_xlfn.XMATCH(A185,[1]FME!$B$2:$B$455,0,2)</f>
        <v>181</v>
      </c>
      <c r="S185" s="10"/>
    </row>
    <row r="186" spans="1:19" ht="63" x14ac:dyDescent="0.25">
      <c r="A186" s="1" t="s">
        <v>573</v>
      </c>
      <c r="B186" s="1" t="s">
        <v>574</v>
      </c>
      <c r="C186" s="1" t="s">
        <v>695</v>
      </c>
      <c r="D186" s="7" t="s">
        <v>2108</v>
      </c>
      <c r="E186" s="1" t="s">
        <v>2291</v>
      </c>
      <c r="F186" s="8" t="s">
        <v>23</v>
      </c>
      <c r="G186" s="8" t="s">
        <v>2137</v>
      </c>
      <c r="H186" s="8" t="s">
        <v>1857</v>
      </c>
      <c r="I186" s="8" t="s">
        <v>44</v>
      </c>
      <c r="J186" s="2">
        <v>91.212043762207031</v>
      </c>
      <c r="K186" s="1" t="s">
        <v>27</v>
      </c>
      <c r="L186" s="1" t="s">
        <v>575</v>
      </c>
      <c r="M186" s="1" t="s">
        <v>2019</v>
      </c>
      <c r="N186" s="7" t="s">
        <v>30</v>
      </c>
      <c r="O186" s="3">
        <v>720000</v>
      </c>
      <c r="P186" s="7" t="s">
        <v>30</v>
      </c>
      <c r="Q186" s="7" t="s">
        <v>31</v>
      </c>
      <c r="R186" s="10">
        <f>_xlfn.XMATCH(A186,[1]FME!$B$2:$B$455,0,2)</f>
        <v>182</v>
      </c>
      <c r="S186" s="10"/>
    </row>
    <row r="187" spans="1:19" ht="47.25" x14ac:dyDescent="0.25">
      <c r="A187" s="1" t="s">
        <v>576</v>
      </c>
      <c r="B187" s="1" t="s">
        <v>1666</v>
      </c>
      <c r="C187" s="1" t="s">
        <v>695</v>
      </c>
      <c r="D187" s="7" t="s">
        <v>2108</v>
      </c>
      <c r="E187" s="1" t="s">
        <v>69</v>
      </c>
      <c r="F187" s="8" t="s">
        <v>2120</v>
      </c>
      <c r="G187" s="8" t="s">
        <v>2173</v>
      </c>
      <c r="H187" s="8" t="s">
        <v>1887</v>
      </c>
      <c r="I187" s="8" t="s">
        <v>44</v>
      </c>
      <c r="J187" s="2">
        <v>9.7884254455566406</v>
      </c>
      <c r="K187" s="1" t="s">
        <v>27</v>
      </c>
      <c r="L187" s="1" t="s">
        <v>577</v>
      </c>
      <c r="M187" s="1" t="s">
        <v>2020</v>
      </c>
      <c r="N187" s="7" t="s">
        <v>30</v>
      </c>
      <c r="O187" s="3">
        <v>320000</v>
      </c>
      <c r="P187" s="7" t="s">
        <v>30</v>
      </c>
      <c r="Q187" s="7" t="s">
        <v>31</v>
      </c>
      <c r="R187" s="10">
        <f>_xlfn.XMATCH(A187,[1]FME!$B$2:$B$455,0,2)</f>
        <v>183</v>
      </c>
      <c r="S187" s="10"/>
    </row>
    <row r="188" spans="1:19" ht="47.25" x14ac:dyDescent="0.25">
      <c r="A188" s="1" t="s">
        <v>578</v>
      </c>
      <c r="B188" s="1" t="s">
        <v>1667</v>
      </c>
      <c r="C188" s="1" t="s">
        <v>695</v>
      </c>
      <c r="D188" s="7" t="s">
        <v>2108</v>
      </c>
      <c r="E188" s="1" t="s">
        <v>69</v>
      </c>
      <c r="F188" s="8" t="s">
        <v>54</v>
      </c>
      <c r="G188" s="8" t="s">
        <v>81</v>
      </c>
      <c r="H188" s="8" t="s">
        <v>82</v>
      </c>
      <c r="I188" s="8" t="s">
        <v>44</v>
      </c>
      <c r="J188" s="2">
        <v>1.950555682182312</v>
      </c>
      <c r="K188" s="1" t="s">
        <v>27</v>
      </c>
      <c r="L188" s="1" t="s">
        <v>579</v>
      </c>
      <c r="M188" s="1" t="s">
        <v>2021</v>
      </c>
      <c r="N188" s="7" t="s">
        <v>30</v>
      </c>
      <c r="O188" s="3">
        <v>190000</v>
      </c>
      <c r="P188" s="7" t="s">
        <v>30</v>
      </c>
      <c r="Q188" s="7" t="s">
        <v>31</v>
      </c>
      <c r="R188" s="10">
        <f>_xlfn.XMATCH(A188,[1]FME!$B$2:$B$455,0,2)</f>
        <v>184</v>
      </c>
      <c r="S188" s="10"/>
    </row>
    <row r="189" spans="1:19" ht="47.25" x14ac:dyDescent="0.25">
      <c r="A189" s="1" t="s">
        <v>580</v>
      </c>
      <c r="B189" s="1" t="s">
        <v>581</v>
      </c>
      <c r="C189" s="1" t="s">
        <v>695</v>
      </c>
      <c r="D189" s="7" t="s">
        <v>2108</v>
      </c>
      <c r="E189" s="1" t="s">
        <v>256</v>
      </c>
      <c r="F189" s="8" t="s">
        <v>2117</v>
      </c>
      <c r="G189" s="8" t="s">
        <v>2174</v>
      </c>
      <c r="H189" s="8" t="s">
        <v>2318</v>
      </c>
      <c r="I189" s="8" t="s">
        <v>44</v>
      </c>
      <c r="J189" s="2">
        <v>43.244800567626953</v>
      </c>
      <c r="K189" s="1" t="s">
        <v>27</v>
      </c>
      <c r="L189" s="1" t="s">
        <v>582</v>
      </c>
      <c r="M189" s="1" t="s">
        <v>2022</v>
      </c>
      <c r="N189" s="7" t="s">
        <v>30</v>
      </c>
      <c r="O189" s="3">
        <v>500000</v>
      </c>
      <c r="P189" s="7" t="s">
        <v>30</v>
      </c>
      <c r="Q189" s="7" t="s">
        <v>31</v>
      </c>
      <c r="R189" s="10">
        <f>_xlfn.XMATCH(A189,[1]FME!$B$2:$B$455,0,2)</f>
        <v>185</v>
      </c>
      <c r="S189" s="10"/>
    </row>
    <row r="190" spans="1:19" ht="47.25" x14ac:dyDescent="0.25">
      <c r="A190" s="1" t="s">
        <v>583</v>
      </c>
      <c r="B190" s="1" t="s">
        <v>584</v>
      </c>
      <c r="C190" s="1" t="s">
        <v>695</v>
      </c>
      <c r="D190" s="7" t="s">
        <v>2108</v>
      </c>
      <c r="E190" s="1" t="s">
        <v>22</v>
      </c>
      <c r="F190" s="8" t="s">
        <v>23</v>
      </c>
      <c r="G190" s="8" t="s">
        <v>24</v>
      </c>
      <c r="H190" s="8" t="s">
        <v>25</v>
      </c>
      <c r="I190" s="8" t="s">
        <v>44</v>
      </c>
      <c r="J190" s="2">
        <v>9.4195041656494141</v>
      </c>
      <c r="K190" s="1" t="s">
        <v>27</v>
      </c>
      <c r="L190" s="1" t="s">
        <v>585</v>
      </c>
      <c r="M190" s="1" t="s">
        <v>1956</v>
      </c>
      <c r="N190" s="7" t="s">
        <v>30</v>
      </c>
      <c r="O190" s="3">
        <v>310000</v>
      </c>
      <c r="P190" s="7" t="s">
        <v>30</v>
      </c>
      <c r="Q190" s="7" t="s">
        <v>31</v>
      </c>
      <c r="R190" s="10">
        <f>_xlfn.XMATCH(A190,[1]FME!$B$2:$B$455,0,2)</f>
        <v>186</v>
      </c>
      <c r="S190" s="10"/>
    </row>
    <row r="191" spans="1:19" ht="47.25" x14ac:dyDescent="0.25">
      <c r="A191" s="1" t="s">
        <v>586</v>
      </c>
      <c r="B191" s="1" t="s">
        <v>587</v>
      </c>
      <c r="C191" s="1" t="s">
        <v>695</v>
      </c>
      <c r="D191" s="7" t="s">
        <v>2108</v>
      </c>
      <c r="E191" s="1" t="s">
        <v>69</v>
      </c>
      <c r="F191" s="8" t="s">
        <v>54</v>
      </c>
      <c r="G191" s="8" t="s">
        <v>588</v>
      </c>
      <c r="H191" s="8" t="s">
        <v>589</v>
      </c>
      <c r="I191" s="8" t="s">
        <v>44</v>
      </c>
      <c r="J191" s="2">
        <v>1.8480029106140137</v>
      </c>
      <c r="K191" s="1" t="s">
        <v>1626</v>
      </c>
      <c r="L191" s="1" t="s">
        <v>590</v>
      </c>
      <c r="M191" s="1" t="s">
        <v>2023</v>
      </c>
      <c r="N191" s="7" t="s">
        <v>29</v>
      </c>
      <c r="O191" s="3">
        <v>180000</v>
      </c>
      <c r="P191" s="7" t="s">
        <v>30</v>
      </c>
      <c r="Q191" s="7" t="s">
        <v>31</v>
      </c>
      <c r="R191" s="10">
        <f>_xlfn.XMATCH(A191,[1]FME!$B$2:$B$455,0,2)</f>
        <v>187</v>
      </c>
      <c r="S191" s="10"/>
    </row>
    <row r="192" spans="1:19" ht="47.25" x14ac:dyDescent="0.25">
      <c r="A192" s="1" t="s">
        <v>591</v>
      </c>
      <c r="B192" s="1" t="s">
        <v>592</v>
      </c>
      <c r="C192" s="1" t="s">
        <v>695</v>
      </c>
      <c r="D192" s="7" t="s">
        <v>2108</v>
      </c>
      <c r="E192" s="1" t="s">
        <v>62</v>
      </c>
      <c r="F192" s="8" t="s">
        <v>23</v>
      </c>
      <c r="G192" s="8" t="s">
        <v>378</v>
      </c>
      <c r="H192" s="8" t="s">
        <v>379</v>
      </c>
      <c r="I192" s="8" t="s">
        <v>44</v>
      </c>
      <c r="J192" s="2">
        <v>0.71484750509262085</v>
      </c>
      <c r="K192" s="1" t="s">
        <v>1626</v>
      </c>
      <c r="L192" s="1" t="s">
        <v>380</v>
      </c>
      <c r="M192" s="1" t="s">
        <v>1990</v>
      </c>
      <c r="N192" s="7" t="s">
        <v>29</v>
      </c>
      <c r="O192" s="3">
        <v>140000</v>
      </c>
      <c r="P192" s="7" t="s">
        <v>30</v>
      </c>
      <c r="Q192" s="7" t="s">
        <v>31</v>
      </c>
      <c r="R192" s="10">
        <f>_xlfn.XMATCH(A192,[1]FME!$B$2:$B$455,0,2)</f>
        <v>188</v>
      </c>
      <c r="S192" s="10"/>
    </row>
    <row r="193" spans="1:19" ht="47.25" x14ac:dyDescent="0.25">
      <c r="A193" s="1" t="s">
        <v>593</v>
      </c>
      <c r="B193" s="1" t="s">
        <v>594</v>
      </c>
      <c r="C193" s="1" t="s">
        <v>695</v>
      </c>
      <c r="D193" s="7" t="s">
        <v>2108</v>
      </c>
      <c r="E193" s="1" t="s">
        <v>69</v>
      </c>
      <c r="F193" s="8" t="s">
        <v>54</v>
      </c>
      <c r="G193" s="8" t="s">
        <v>2161</v>
      </c>
      <c r="H193" s="8" t="s">
        <v>1875</v>
      </c>
      <c r="I193" s="8" t="s">
        <v>44</v>
      </c>
      <c r="J193" s="2">
        <v>3.4168920516967773</v>
      </c>
      <c r="K193" s="1" t="s">
        <v>27</v>
      </c>
      <c r="L193" s="1" t="s">
        <v>476</v>
      </c>
      <c r="M193" s="1" t="s">
        <v>2024</v>
      </c>
      <c r="N193" s="7" t="s">
        <v>30</v>
      </c>
      <c r="O193" s="3">
        <v>220000</v>
      </c>
      <c r="P193" s="7" t="s">
        <v>29</v>
      </c>
      <c r="Q193" s="7" t="s">
        <v>1630</v>
      </c>
      <c r="R193" s="10">
        <f>_xlfn.XMATCH(A193,[1]FME!$B$2:$B$455,0,2)</f>
        <v>189</v>
      </c>
      <c r="S193" s="10"/>
    </row>
    <row r="194" spans="1:19" ht="63" x14ac:dyDescent="0.25">
      <c r="A194" s="1" t="s">
        <v>595</v>
      </c>
      <c r="B194" s="1" t="s">
        <v>596</v>
      </c>
      <c r="C194" s="1" t="s">
        <v>695</v>
      </c>
      <c r="D194" s="7" t="s">
        <v>2108</v>
      </c>
      <c r="E194" s="1" t="s">
        <v>2292</v>
      </c>
      <c r="F194" s="8" t="s">
        <v>54</v>
      </c>
      <c r="G194" s="8" t="s">
        <v>2175</v>
      </c>
      <c r="H194" s="8" t="s">
        <v>1888</v>
      </c>
      <c r="I194" s="8" t="s">
        <v>44</v>
      </c>
      <c r="J194" s="2">
        <v>14.521249771118164</v>
      </c>
      <c r="K194" s="1" t="s">
        <v>27</v>
      </c>
      <c r="L194" s="1" t="s">
        <v>597</v>
      </c>
      <c r="M194" s="1" t="s">
        <v>1970</v>
      </c>
      <c r="N194" s="7" t="s">
        <v>30</v>
      </c>
      <c r="O194" s="3">
        <v>360000</v>
      </c>
      <c r="P194" s="7" t="s">
        <v>30</v>
      </c>
      <c r="Q194" s="7" t="s">
        <v>31</v>
      </c>
      <c r="R194" s="10">
        <f>_xlfn.XMATCH(A194,[1]FME!$B$2:$B$455,0,2)</f>
        <v>190</v>
      </c>
      <c r="S194" s="10"/>
    </row>
    <row r="195" spans="1:19" ht="47.25" x14ac:dyDescent="0.25">
      <c r="A195" s="1" t="s">
        <v>598</v>
      </c>
      <c r="B195" s="1" t="s">
        <v>599</v>
      </c>
      <c r="C195" s="1" t="s">
        <v>695</v>
      </c>
      <c r="D195" s="7" t="s">
        <v>2108</v>
      </c>
      <c r="E195" s="1" t="s">
        <v>2293</v>
      </c>
      <c r="F195" s="7">
        <v>12040204</v>
      </c>
      <c r="G195" s="8" t="s">
        <v>2132</v>
      </c>
      <c r="H195" s="8" t="s">
        <v>1853</v>
      </c>
      <c r="I195" s="8" t="s">
        <v>44</v>
      </c>
      <c r="J195" s="2">
        <v>1.907837986946106</v>
      </c>
      <c r="K195" s="1" t="s">
        <v>27</v>
      </c>
      <c r="L195" s="1" t="s">
        <v>330</v>
      </c>
      <c r="M195" s="1" t="s">
        <v>1981</v>
      </c>
      <c r="N195" s="7" t="s">
        <v>30</v>
      </c>
      <c r="O195" s="3">
        <v>190000</v>
      </c>
      <c r="P195" s="7" t="s">
        <v>30</v>
      </c>
      <c r="Q195" s="7" t="s">
        <v>31</v>
      </c>
      <c r="R195" s="10">
        <f>_xlfn.XMATCH(A195,[1]FME!$B$2:$B$455,0,2)</f>
        <v>191</v>
      </c>
      <c r="S195" s="10"/>
    </row>
    <row r="196" spans="1:19" ht="47.25" x14ac:dyDescent="0.25">
      <c r="A196" s="1" t="s">
        <v>600</v>
      </c>
      <c r="B196" s="1" t="s">
        <v>1668</v>
      </c>
      <c r="C196" s="1" t="s">
        <v>695</v>
      </c>
      <c r="D196" s="7" t="s">
        <v>2108</v>
      </c>
      <c r="E196" s="1" t="s">
        <v>62</v>
      </c>
      <c r="F196" s="8" t="s">
        <v>23</v>
      </c>
      <c r="G196" s="8" t="s">
        <v>232</v>
      </c>
      <c r="H196" s="8" t="s">
        <v>233</v>
      </c>
      <c r="I196" s="8" t="s">
        <v>44</v>
      </c>
      <c r="J196" s="2">
        <v>14.232826232910156</v>
      </c>
      <c r="K196" s="1" t="s">
        <v>27</v>
      </c>
      <c r="L196" s="1" t="s">
        <v>264</v>
      </c>
      <c r="M196" s="1" t="s">
        <v>1972</v>
      </c>
      <c r="N196" s="7" t="s">
        <v>30</v>
      </c>
      <c r="O196" s="3">
        <v>360000</v>
      </c>
      <c r="P196" s="7" t="s">
        <v>30</v>
      </c>
      <c r="Q196" s="7" t="s">
        <v>31</v>
      </c>
      <c r="R196" s="10">
        <f>_xlfn.XMATCH(A196,[1]FME!$B$2:$B$455,0,2)</f>
        <v>192</v>
      </c>
      <c r="S196" s="10"/>
    </row>
    <row r="197" spans="1:19" ht="47.25" x14ac:dyDescent="0.25">
      <c r="A197" s="1" t="s">
        <v>601</v>
      </c>
      <c r="B197" s="1" t="s">
        <v>1669</v>
      </c>
      <c r="C197" s="1" t="s">
        <v>695</v>
      </c>
      <c r="D197" s="7" t="s">
        <v>2108</v>
      </c>
      <c r="E197" s="1" t="s">
        <v>69</v>
      </c>
      <c r="F197" s="8" t="s">
        <v>2114</v>
      </c>
      <c r="G197" s="8" t="s">
        <v>130</v>
      </c>
      <c r="H197" s="8" t="s">
        <v>1850</v>
      </c>
      <c r="I197" s="8" t="s">
        <v>44</v>
      </c>
      <c r="J197" s="2">
        <v>19.833013534545898</v>
      </c>
      <c r="K197" s="1" t="s">
        <v>27</v>
      </c>
      <c r="L197" s="1" t="s">
        <v>602</v>
      </c>
      <c r="M197" s="1" t="s">
        <v>1365</v>
      </c>
      <c r="N197" s="7" t="s">
        <v>30</v>
      </c>
      <c r="O197" s="3">
        <v>410000</v>
      </c>
      <c r="P197" s="7" t="s">
        <v>30</v>
      </c>
      <c r="Q197" s="7" t="s">
        <v>31</v>
      </c>
      <c r="R197" s="10">
        <f>_xlfn.XMATCH(A197,[1]FME!$B$2:$B$455,0,2)</f>
        <v>193</v>
      </c>
      <c r="S197" s="10"/>
    </row>
    <row r="198" spans="1:19" ht="78.75" x14ac:dyDescent="0.25">
      <c r="A198" s="1" t="s">
        <v>603</v>
      </c>
      <c r="B198" s="1" t="s">
        <v>604</v>
      </c>
      <c r="C198" s="1" t="s">
        <v>1760</v>
      </c>
      <c r="D198" s="7" t="s">
        <v>2108</v>
      </c>
      <c r="E198" s="1" t="s">
        <v>268</v>
      </c>
      <c r="F198" s="8" t="s">
        <v>23</v>
      </c>
      <c r="G198" s="8" t="s">
        <v>2132</v>
      </c>
      <c r="H198" s="8" t="s">
        <v>1853</v>
      </c>
      <c r="I198" s="8" t="s">
        <v>44</v>
      </c>
      <c r="J198" s="2">
        <v>52.888210296630859</v>
      </c>
      <c r="K198" s="1" t="s">
        <v>27</v>
      </c>
      <c r="L198" s="1" t="s">
        <v>92</v>
      </c>
      <c r="M198" s="1" t="s">
        <v>1977</v>
      </c>
      <c r="N198" s="7" t="s">
        <v>30</v>
      </c>
      <c r="O198" s="3">
        <v>580000</v>
      </c>
      <c r="P198" s="7" t="s">
        <v>30</v>
      </c>
      <c r="Q198" s="7" t="s">
        <v>31</v>
      </c>
      <c r="R198" s="10">
        <f>_xlfn.XMATCH(A198,[1]FME!$B$2:$B$455,0,2)</f>
        <v>194</v>
      </c>
      <c r="S198" s="10"/>
    </row>
    <row r="199" spans="1:19" ht="47.25" x14ac:dyDescent="0.25">
      <c r="A199" s="1" t="s">
        <v>606</v>
      </c>
      <c r="B199" s="1" t="s">
        <v>1670</v>
      </c>
      <c r="C199" s="1" t="s">
        <v>695</v>
      </c>
      <c r="D199" s="7" t="s">
        <v>2108</v>
      </c>
      <c r="E199" s="1" t="s">
        <v>22</v>
      </c>
      <c r="F199" s="8" t="s">
        <v>23</v>
      </c>
      <c r="G199" s="8" t="s">
        <v>24</v>
      </c>
      <c r="H199" s="8" t="s">
        <v>25</v>
      </c>
      <c r="I199" s="8" t="s">
        <v>44</v>
      </c>
      <c r="J199" s="2">
        <v>1.0908629894256592</v>
      </c>
      <c r="K199" s="1" t="s">
        <v>27</v>
      </c>
      <c r="L199" s="1" t="s">
        <v>607</v>
      </c>
      <c r="M199" s="1" t="s">
        <v>2025</v>
      </c>
      <c r="N199" s="7" t="s">
        <v>30</v>
      </c>
      <c r="O199" s="3">
        <v>160000</v>
      </c>
      <c r="P199" s="7" t="s">
        <v>30</v>
      </c>
      <c r="Q199" s="7" t="s">
        <v>31</v>
      </c>
      <c r="R199" s="10">
        <f>_xlfn.XMATCH(A199,[1]FME!$B$2:$B$455,0,2)</f>
        <v>195</v>
      </c>
      <c r="S199" s="10"/>
    </row>
    <row r="200" spans="1:19" ht="47.25" x14ac:dyDescent="0.25">
      <c r="A200" s="1" t="s">
        <v>608</v>
      </c>
      <c r="B200" s="1" t="s">
        <v>1671</v>
      </c>
      <c r="C200" s="1" t="s">
        <v>695</v>
      </c>
      <c r="D200" s="7" t="s">
        <v>2108</v>
      </c>
      <c r="E200" s="1" t="s">
        <v>509</v>
      </c>
      <c r="F200" s="8" t="s">
        <v>125</v>
      </c>
      <c r="G200" s="8" t="s">
        <v>2176</v>
      </c>
      <c r="H200" s="8" t="s">
        <v>1889</v>
      </c>
      <c r="I200" s="8" t="s">
        <v>44</v>
      </c>
      <c r="J200" s="2">
        <v>2.8702001571655273</v>
      </c>
      <c r="K200" s="1" t="s">
        <v>139</v>
      </c>
      <c r="L200" s="1" t="s">
        <v>609</v>
      </c>
      <c r="M200" s="1" t="s">
        <v>2026</v>
      </c>
      <c r="N200" s="7" t="s">
        <v>29</v>
      </c>
      <c r="O200" s="3">
        <v>210000</v>
      </c>
      <c r="P200" s="7" t="s">
        <v>30</v>
      </c>
      <c r="Q200" s="7" t="s">
        <v>31</v>
      </c>
      <c r="R200" s="10">
        <f>_xlfn.XMATCH(A200,[1]FME!$B$2:$B$455,0,2)</f>
        <v>196</v>
      </c>
      <c r="S200" s="10"/>
    </row>
    <row r="201" spans="1:19" ht="47.25" x14ac:dyDescent="0.25">
      <c r="A201" s="1" t="s">
        <v>610</v>
      </c>
      <c r="B201" s="1" t="s">
        <v>1672</v>
      </c>
      <c r="C201" s="1" t="s">
        <v>695</v>
      </c>
      <c r="D201" s="7" t="s">
        <v>2108</v>
      </c>
      <c r="E201" s="1" t="s">
        <v>22</v>
      </c>
      <c r="F201" s="8" t="s">
        <v>23</v>
      </c>
      <c r="G201" s="8" t="s">
        <v>2124</v>
      </c>
      <c r="H201" s="8" t="s">
        <v>1843</v>
      </c>
      <c r="I201" s="8" t="s">
        <v>44</v>
      </c>
      <c r="J201" s="2">
        <v>27.409399032592773</v>
      </c>
      <c r="K201" s="1" t="s">
        <v>27</v>
      </c>
      <c r="L201" s="1" t="s">
        <v>150</v>
      </c>
      <c r="M201" s="1" t="s">
        <v>1951</v>
      </c>
      <c r="N201" s="7" t="s">
        <v>30</v>
      </c>
      <c r="O201" s="3">
        <v>460000</v>
      </c>
      <c r="P201" s="7" t="s">
        <v>30</v>
      </c>
      <c r="Q201" s="7" t="s">
        <v>31</v>
      </c>
      <c r="R201" s="10">
        <f>_xlfn.XMATCH(A201,[1]FME!$B$2:$B$455,0,2)</f>
        <v>197</v>
      </c>
      <c r="S201" s="10"/>
    </row>
    <row r="202" spans="1:19" ht="47.25" x14ac:dyDescent="0.25">
      <c r="A202" s="1" t="s">
        <v>611</v>
      </c>
      <c r="B202" s="1" t="s">
        <v>1673</v>
      </c>
      <c r="C202" s="1" t="s">
        <v>695</v>
      </c>
      <c r="D202" s="7" t="s">
        <v>2108</v>
      </c>
      <c r="E202" s="1" t="s">
        <v>41</v>
      </c>
      <c r="F202" s="8" t="s">
        <v>54</v>
      </c>
      <c r="G202" s="8" t="s">
        <v>55</v>
      </c>
      <c r="H202" s="8" t="s">
        <v>56</v>
      </c>
      <c r="I202" s="8" t="s">
        <v>44</v>
      </c>
      <c r="J202" s="2">
        <v>0.93041110038757324</v>
      </c>
      <c r="K202" s="1" t="s">
        <v>27</v>
      </c>
      <c r="L202" s="1" t="s">
        <v>612</v>
      </c>
      <c r="M202" s="1" t="s">
        <v>2027</v>
      </c>
      <c r="N202" s="7" t="s">
        <v>30</v>
      </c>
      <c r="O202" s="3">
        <v>150000</v>
      </c>
      <c r="P202" s="7" t="s">
        <v>30</v>
      </c>
      <c r="Q202" s="7" t="s">
        <v>31</v>
      </c>
      <c r="R202" s="10">
        <f>_xlfn.XMATCH(A202,[1]FME!$B$2:$B$455,0,2)</f>
        <v>198</v>
      </c>
      <c r="S202" s="10"/>
    </row>
    <row r="203" spans="1:19" ht="47.25" x14ac:dyDescent="0.25">
      <c r="A203" s="1" t="s">
        <v>613</v>
      </c>
      <c r="B203" s="1" t="s">
        <v>1674</v>
      </c>
      <c r="C203" s="1" t="s">
        <v>695</v>
      </c>
      <c r="D203" s="7" t="s">
        <v>2108</v>
      </c>
      <c r="E203" s="1" t="s">
        <v>2288</v>
      </c>
      <c r="F203" s="8" t="s">
        <v>2114</v>
      </c>
      <c r="G203" s="8" t="s">
        <v>2146</v>
      </c>
      <c r="H203" s="8" t="s">
        <v>1862</v>
      </c>
      <c r="I203" s="8" t="s">
        <v>44</v>
      </c>
      <c r="J203" s="2">
        <v>30.291000366210938</v>
      </c>
      <c r="K203" s="1" t="s">
        <v>139</v>
      </c>
      <c r="L203" s="1" t="s">
        <v>614</v>
      </c>
      <c r="M203" s="1" t="s">
        <v>2028</v>
      </c>
      <c r="N203" s="7" t="s">
        <v>29</v>
      </c>
      <c r="O203" s="3">
        <v>470000</v>
      </c>
      <c r="P203" s="7" t="s">
        <v>30</v>
      </c>
      <c r="Q203" s="7" t="s">
        <v>31</v>
      </c>
      <c r="R203" s="10">
        <f>_xlfn.XMATCH(A203,[1]FME!$B$2:$B$455,0,2)</f>
        <v>199</v>
      </c>
      <c r="S203" s="10"/>
    </row>
    <row r="204" spans="1:19" ht="63" x14ac:dyDescent="0.25">
      <c r="A204" s="1" t="s">
        <v>615</v>
      </c>
      <c r="B204" s="1" t="s">
        <v>1675</v>
      </c>
      <c r="C204" s="1" t="s">
        <v>695</v>
      </c>
      <c r="D204" s="7" t="s">
        <v>2108</v>
      </c>
      <c r="E204" s="1" t="s">
        <v>2298</v>
      </c>
      <c r="F204" s="8" t="s">
        <v>154</v>
      </c>
      <c r="G204" s="8" t="s">
        <v>2177</v>
      </c>
      <c r="H204" s="8" t="s">
        <v>1890</v>
      </c>
      <c r="I204" s="8" t="s">
        <v>44</v>
      </c>
      <c r="J204" s="2">
        <v>17.197519302368164</v>
      </c>
      <c r="K204" s="1" t="s">
        <v>1626</v>
      </c>
      <c r="L204" s="1" t="s">
        <v>616</v>
      </c>
      <c r="M204" s="1" t="s">
        <v>2029</v>
      </c>
      <c r="N204" s="7" t="s">
        <v>29</v>
      </c>
      <c r="O204" s="3">
        <v>390000</v>
      </c>
      <c r="P204" s="7" t="s">
        <v>30</v>
      </c>
      <c r="Q204" s="7" t="s">
        <v>31</v>
      </c>
      <c r="R204" s="10">
        <f>_xlfn.XMATCH(A204,[1]FME!$B$2:$B$455,0,2)</f>
        <v>200</v>
      </c>
      <c r="S204" s="10"/>
    </row>
    <row r="205" spans="1:19" ht="47.25" x14ac:dyDescent="0.25">
      <c r="A205" s="1" t="s">
        <v>617</v>
      </c>
      <c r="B205" s="1" t="s">
        <v>1676</v>
      </c>
      <c r="C205" s="1" t="s">
        <v>695</v>
      </c>
      <c r="D205" s="7" t="s">
        <v>2108</v>
      </c>
      <c r="E205" s="1" t="s">
        <v>509</v>
      </c>
      <c r="F205" s="8" t="s">
        <v>365</v>
      </c>
      <c r="G205" s="8" t="s">
        <v>2178</v>
      </c>
      <c r="H205" s="8" t="s">
        <v>2319</v>
      </c>
      <c r="I205" s="8" t="s">
        <v>44</v>
      </c>
      <c r="J205" s="2">
        <v>5.0976171493530273</v>
      </c>
      <c r="K205" s="1" t="s">
        <v>139</v>
      </c>
      <c r="L205" s="1" t="s">
        <v>618</v>
      </c>
      <c r="M205" s="1" t="s">
        <v>2030</v>
      </c>
      <c r="N205" s="7" t="s">
        <v>29</v>
      </c>
      <c r="O205" s="3">
        <v>250000</v>
      </c>
      <c r="P205" s="7" t="s">
        <v>30</v>
      </c>
      <c r="Q205" s="7" t="s">
        <v>31</v>
      </c>
      <c r="R205" s="10">
        <f>_xlfn.XMATCH(A205,[1]FME!$B$2:$B$455,0,2)</f>
        <v>201</v>
      </c>
      <c r="S205" s="10"/>
    </row>
    <row r="206" spans="1:19" ht="47.25" x14ac:dyDescent="0.25">
      <c r="A206" s="1" t="s">
        <v>619</v>
      </c>
      <c r="B206" s="1" t="s">
        <v>1677</v>
      </c>
      <c r="C206" s="1" t="s">
        <v>695</v>
      </c>
      <c r="D206" s="7" t="s">
        <v>2108</v>
      </c>
      <c r="E206" s="1" t="s">
        <v>122</v>
      </c>
      <c r="F206" s="8" t="s">
        <v>2114</v>
      </c>
      <c r="G206" s="8" t="s">
        <v>130</v>
      </c>
      <c r="H206" s="8" t="s">
        <v>1850</v>
      </c>
      <c r="I206" s="8" t="s">
        <v>44</v>
      </c>
      <c r="J206" s="2">
        <v>2.2243118286132813</v>
      </c>
      <c r="K206" s="1" t="s">
        <v>27</v>
      </c>
      <c r="L206" s="1" t="s">
        <v>620</v>
      </c>
      <c r="M206" s="1" t="s">
        <v>2031</v>
      </c>
      <c r="N206" s="7" t="s">
        <v>30</v>
      </c>
      <c r="O206" s="3">
        <v>190000</v>
      </c>
      <c r="P206" s="7" t="s">
        <v>30</v>
      </c>
      <c r="Q206" s="7" t="s">
        <v>31</v>
      </c>
      <c r="R206" s="10">
        <f>_xlfn.XMATCH(A206,[1]FME!$B$2:$B$455,0,2)</f>
        <v>202</v>
      </c>
      <c r="S206" s="10"/>
    </row>
    <row r="207" spans="1:19" ht="63" x14ac:dyDescent="0.25">
      <c r="A207" s="1" t="s">
        <v>621</v>
      </c>
      <c r="B207" s="1" t="s">
        <v>1678</v>
      </c>
      <c r="C207" s="1" t="s">
        <v>695</v>
      </c>
      <c r="D207" s="7" t="s">
        <v>2108</v>
      </c>
      <c r="E207" s="1" t="s">
        <v>268</v>
      </c>
      <c r="F207" s="8" t="s">
        <v>23</v>
      </c>
      <c r="G207" s="8" t="s">
        <v>89</v>
      </c>
      <c r="H207" s="8" t="s">
        <v>90</v>
      </c>
      <c r="I207" s="8" t="s">
        <v>44</v>
      </c>
      <c r="J207" s="2">
        <v>1.7387522459030151</v>
      </c>
      <c r="K207" s="1" t="s">
        <v>27</v>
      </c>
      <c r="L207" s="1" t="s">
        <v>622</v>
      </c>
      <c r="M207" s="1" t="s">
        <v>2032</v>
      </c>
      <c r="N207" s="7" t="s">
        <v>30</v>
      </c>
      <c r="O207" s="3">
        <v>180000</v>
      </c>
      <c r="P207" s="7" t="s">
        <v>30</v>
      </c>
      <c r="Q207" s="7" t="s">
        <v>31</v>
      </c>
      <c r="R207" s="10">
        <f>_xlfn.XMATCH(A207,[1]FME!$B$2:$B$455,0,2)</f>
        <v>203</v>
      </c>
      <c r="S207" s="10"/>
    </row>
    <row r="208" spans="1:19" ht="47.25" x14ac:dyDescent="0.25">
      <c r="A208" s="1" t="s">
        <v>623</v>
      </c>
      <c r="B208" s="1" t="s">
        <v>1679</v>
      </c>
      <c r="C208" s="1" t="s">
        <v>695</v>
      </c>
      <c r="D208" s="7" t="s">
        <v>2108</v>
      </c>
      <c r="E208" s="1" t="s">
        <v>256</v>
      </c>
      <c r="F208" s="8" t="s">
        <v>257</v>
      </c>
      <c r="G208" s="8" t="s">
        <v>258</v>
      </c>
      <c r="H208" s="8" t="s">
        <v>259</v>
      </c>
      <c r="I208" s="8" t="s">
        <v>44</v>
      </c>
      <c r="J208" s="2">
        <v>2.2131192684173584</v>
      </c>
      <c r="K208" s="1" t="s">
        <v>139</v>
      </c>
      <c r="L208" s="1" t="s">
        <v>260</v>
      </c>
      <c r="M208" s="1" t="s">
        <v>1971</v>
      </c>
      <c r="N208" s="7" t="s">
        <v>29</v>
      </c>
      <c r="O208" s="3">
        <v>190000</v>
      </c>
      <c r="P208" s="7" t="s">
        <v>30</v>
      </c>
      <c r="Q208" s="7" t="s">
        <v>31</v>
      </c>
      <c r="R208" s="10">
        <f>_xlfn.XMATCH(A208,[1]FME!$B$2:$B$455,0,2)</f>
        <v>204</v>
      </c>
      <c r="S208" s="10"/>
    </row>
    <row r="209" spans="1:19" ht="47.25" x14ac:dyDescent="0.25">
      <c r="A209" s="1" t="s">
        <v>624</v>
      </c>
      <c r="B209" s="1" t="s">
        <v>625</v>
      </c>
      <c r="C209" s="1" t="s">
        <v>695</v>
      </c>
      <c r="D209" s="7" t="s">
        <v>2108</v>
      </c>
      <c r="E209" s="1" t="s">
        <v>244</v>
      </c>
      <c r="F209" s="8" t="s">
        <v>257</v>
      </c>
      <c r="G209" s="8" t="s">
        <v>2142</v>
      </c>
      <c r="H209" s="8" t="s">
        <v>1859</v>
      </c>
      <c r="I209" s="8" t="s">
        <v>44</v>
      </c>
      <c r="J209" s="2">
        <v>1.908585786819458</v>
      </c>
      <c r="K209" s="1" t="s">
        <v>139</v>
      </c>
      <c r="L209" s="1" t="s">
        <v>361</v>
      </c>
      <c r="M209" s="1" t="s">
        <v>1988</v>
      </c>
      <c r="N209" s="7" t="s">
        <v>29</v>
      </c>
      <c r="O209" s="3">
        <v>190000</v>
      </c>
      <c r="P209" s="7" t="s">
        <v>30</v>
      </c>
      <c r="Q209" s="7" t="s">
        <v>31</v>
      </c>
      <c r="R209" s="10">
        <f>_xlfn.XMATCH(A209,[1]FME!$B$2:$B$455,0,2)</f>
        <v>205</v>
      </c>
      <c r="S209" s="10"/>
    </row>
    <row r="210" spans="1:19" ht="47.25" x14ac:dyDescent="0.25">
      <c r="A210" s="1" t="s">
        <v>626</v>
      </c>
      <c r="B210" s="1" t="s">
        <v>1680</v>
      </c>
      <c r="C210" s="1" t="s">
        <v>695</v>
      </c>
      <c r="D210" s="7" t="s">
        <v>2108</v>
      </c>
      <c r="E210" s="1" t="s">
        <v>509</v>
      </c>
      <c r="F210" s="8" t="s">
        <v>2116</v>
      </c>
      <c r="G210" s="8" t="s">
        <v>2179</v>
      </c>
      <c r="H210" s="8" t="s">
        <v>1891</v>
      </c>
      <c r="I210" s="8" t="s">
        <v>44</v>
      </c>
      <c r="J210" s="2">
        <v>1.4404232501983643</v>
      </c>
      <c r="K210" s="1" t="s">
        <v>27</v>
      </c>
      <c r="L210" s="1" t="s">
        <v>627</v>
      </c>
      <c r="M210" s="1" t="s">
        <v>628</v>
      </c>
      <c r="N210" s="7" t="s">
        <v>30</v>
      </c>
      <c r="O210" s="3">
        <v>170000</v>
      </c>
      <c r="P210" s="7" t="s">
        <v>30</v>
      </c>
      <c r="Q210" s="7" t="s">
        <v>31</v>
      </c>
      <c r="R210" s="10">
        <f>_xlfn.XMATCH(A210,[1]FME!$B$2:$B$455,0,2)</f>
        <v>206</v>
      </c>
      <c r="S210" s="10"/>
    </row>
    <row r="211" spans="1:19" ht="47.25" x14ac:dyDescent="0.25">
      <c r="A211" s="1" t="s">
        <v>629</v>
      </c>
      <c r="B211" s="1" t="s">
        <v>1681</v>
      </c>
      <c r="C211" s="1" t="s">
        <v>695</v>
      </c>
      <c r="D211" s="7" t="s">
        <v>2108</v>
      </c>
      <c r="E211" s="1" t="s">
        <v>509</v>
      </c>
      <c r="F211" s="8" t="s">
        <v>365</v>
      </c>
      <c r="G211" s="8" t="s">
        <v>2180</v>
      </c>
      <c r="H211" s="8" t="s">
        <v>2320</v>
      </c>
      <c r="I211" s="8" t="s">
        <v>44</v>
      </c>
      <c r="J211" s="2">
        <v>1.0879521369934082</v>
      </c>
      <c r="K211" s="1" t="s">
        <v>139</v>
      </c>
      <c r="L211" s="1" t="s">
        <v>630</v>
      </c>
      <c r="M211" s="1" t="s">
        <v>2033</v>
      </c>
      <c r="N211" s="7" t="s">
        <v>29</v>
      </c>
      <c r="O211" s="3">
        <v>160000</v>
      </c>
      <c r="P211" s="7" t="s">
        <v>30</v>
      </c>
      <c r="Q211" s="7" t="s">
        <v>31</v>
      </c>
      <c r="R211" s="10">
        <f>_xlfn.XMATCH(A211,[1]FME!$B$2:$B$455,0,2)</f>
        <v>207</v>
      </c>
      <c r="S211" s="10"/>
    </row>
    <row r="212" spans="1:19" ht="47.25" x14ac:dyDescent="0.25">
      <c r="A212" s="1" t="s">
        <v>631</v>
      </c>
      <c r="B212" s="1" t="s">
        <v>1682</v>
      </c>
      <c r="C212" s="1" t="s">
        <v>695</v>
      </c>
      <c r="D212" s="7" t="s">
        <v>2108</v>
      </c>
      <c r="E212" s="1" t="s">
        <v>122</v>
      </c>
      <c r="F212" s="8" t="s">
        <v>2114</v>
      </c>
      <c r="G212" s="8" t="s">
        <v>2181</v>
      </c>
      <c r="H212" s="8" t="s">
        <v>1892</v>
      </c>
      <c r="I212" s="8" t="s">
        <v>44</v>
      </c>
      <c r="J212" s="2">
        <v>44.584056854248047</v>
      </c>
      <c r="K212" s="1" t="s">
        <v>27</v>
      </c>
      <c r="L212" s="1" t="s">
        <v>633</v>
      </c>
      <c r="M212" s="1" t="s">
        <v>2034</v>
      </c>
      <c r="N212" s="7" t="s">
        <v>30</v>
      </c>
      <c r="O212" s="3">
        <v>550000</v>
      </c>
      <c r="P212" s="7" t="s">
        <v>30</v>
      </c>
      <c r="Q212" s="7" t="s">
        <v>31</v>
      </c>
      <c r="R212" s="10">
        <f>_xlfn.XMATCH(A212,[1]FME!$B$2:$B$455,0,2)</f>
        <v>208</v>
      </c>
      <c r="S212" s="10"/>
    </row>
    <row r="213" spans="1:19" ht="47.25" x14ac:dyDescent="0.25">
      <c r="A213" s="1" t="s">
        <v>634</v>
      </c>
      <c r="B213" s="1" t="s">
        <v>1683</v>
      </c>
      <c r="C213" s="1" t="s">
        <v>695</v>
      </c>
      <c r="D213" s="7" t="s">
        <v>2108</v>
      </c>
      <c r="E213" s="1" t="s">
        <v>509</v>
      </c>
      <c r="F213" s="8" t="s">
        <v>257</v>
      </c>
      <c r="G213" s="8" t="s">
        <v>2182</v>
      </c>
      <c r="H213" s="8" t="s">
        <v>1893</v>
      </c>
      <c r="I213" s="8" t="s">
        <v>44</v>
      </c>
      <c r="J213" s="2">
        <v>2.3982744216918945</v>
      </c>
      <c r="K213" s="1" t="s">
        <v>27</v>
      </c>
      <c r="L213" s="1" t="s">
        <v>635</v>
      </c>
      <c r="M213" s="1" t="s">
        <v>636</v>
      </c>
      <c r="N213" s="7" t="s">
        <v>30</v>
      </c>
      <c r="O213" s="3">
        <v>200000</v>
      </c>
      <c r="P213" s="7" t="s">
        <v>30</v>
      </c>
      <c r="Q213" s="7" t="s">
        <v>31</v>
      </c>
      <c r="R213" s="10">
        <f>_xlfn.XMATCH(A213,[1]FME!$B$2:$B$455,0,2)</f>
        <v>209</v>
      </c>
      <c r="S213" s="10"/>
    </row>
    <row r="214" spans="1:19" ht="47.25" x14ac:dyDescent="0.25">
      <c r="A214" s="1" t="s">
        <v>637</v>
      </c>
      <c r="B214" s="1" t="s">
        <v>1684</v>
      </c>
      <c r="C214" s="1" t="s">
        <v>695</v>
      </c>
      <c r="D214" s="7" t="s">
        <v>2108</v>
      </c>
      <c r="E214" s="1" t="s">
        <v>69</v>
      </c>
      <c r="F214" s="8" t="s">
        <v>54</v>
      </c>
      <c r="G214" s="8" t="s">
        <v>81</v>
      </c>
      <c r="H214" s="8" t="s">
        <v>82</v>
      </c>
      <c r="I214" s="8" t="s">
        <v>44</v>
      </c>
      <c r="J214" s="2">
        <v>2.125368595123291</v>
      </c>
      <c r="K214" s="1" t="s">
        <v>27</v>
      </c>
      <c r="L214" s="1" t="s">
        <v>638</v>
      </c>
      <c r="M214" s="1" t="s">
        <v>2035</v>
      </c>
      <c r="N214" s="7" t="s">
        <v>30</v>
      </c>
      <c r="O214" s="3">
        <v>190000</v>
      </c>
      <c r="P214" s="7" t="s">
        <v>30</v>
      </c>
      <c r="Q214" s="7" t="s">
        <v>31</v>
      </c>
      <c r="R214" s="10">
        <f>_xlfn.XMATCH(A214,[1]FME!$B$2:$B$455,0,2)</f>
        <v>210</v>
      </c>
      <c r="S214" s="10"/>
    </row>
    <row r="215" spans="1:19" ht="47.25" x14ac:dyDescent="0.25">
      <c r="A215" s="1" t="s">
        <v>639</v>
      </c>
      <c r="B215" s="1" t="s">
        <v>1685</v>
      </c>
      <c r="C215" s="1" t="s">
        <v>695</v>
      </c>
      <c r="D215" s="7" t="s">
        <v>2108</v>
      </c>
      <c r="E215" s="1" t="s">
        <v>325</v>
      </c>
      <c r="F215" s="8" t="s">
        <v>2116</v>
      </c>
      <c r="G215" s="8" t="s">
        <v>2183</v>
      </c>
      <c r="H215" s="8" t="s">
        <v>2321</v>
      </c>
      <c r="I215" s="8" t="s">
        <v>44</v>
      </c>
      <c r="J215" s="2">
        <v>1.9800558090209961</v>
      </c>
      <c r="K215" s="1" t="s">
        <v>139</v>
      </c>
      <c r="L215" s="1" t="s">
        <v>640</v>
      </c>
      <c r="M215" s="1" t="s">
        <v>2036</v>
      </c>
      <c r="N215" s="7" t="s">
        <v>29</v>
      </c>
      <c r="O215" s="3">
        <v>190000</v>
      </c>
      <c r="P215" s="7" t="s">
        <v>30</v>
      </c>
      <c r="Q215" s="7" t="s">
        <v>31</v>
      </c>
      <c r="R215" s="10">
        <f>_xlfn.XMATCH(A215,[1]FME!$B$2:$B$455,0,2)</f>
        <v>211</v>
      </c>
      <c r="S215" s="10"/>
    </row>
    <row r="216" spans="1:19" ht="47.25" x14ac:dyDescent="0.25">
      <c r="A216" s="1" t="s">
        <v>641</v>
      </c>
      <c r="B216" s="1" t="s">
        <v>1686</v>
      </c>
      <c r="C216" s="1" t="s">
        <v>695</v>
      </c>
      <c r="D216" s="7" t="s">
        <v>2108</v>
      </c>
      <c r="E216" s="1" t="s">
        <v>244</v>
      </c>
      <c r="F216" s="8" t="s">
        <v>257</v>
      </c>
      <c r="G216" s="8" t="s">
        <v>297</v>
      </c>
      <c r="H216" s="8" t="s">
        <v>298</v>
      </c>
      <c r="I216" s="8" t="s">
        <v>44</v>
      </c>
      <c r="J216" s="2">
        <v>3.6130924224853516</v>
      </c>
      <c r="K216" s="1" t="s">
        <v>139</v>
      </c>
      <c r="L216" s="1" t="s">
        <v>299</v>
      </c>
      <c r="M216" s="1" t="s">
        <v>1976</v>
      </c>
      <c r="N216" s="7" t="s">
        <v>29</v>
      </c>
      <c r="O216" s="3">
        <v>230000</v>
      </c>
      <c r="P216" s="7" t="s">
        <v>30</v>
      </c>
      <c r="Q216" s="7" t="s">
        <v>31</v>
      </c>
      <c r="R216" s="10">
        <f>_xlfn.XMATCH(A216,[1]FME!$B$2:$B$455,0,2)</f>
        <v>212</v>
      </c>
      <c r="S216" s="10"/>
    </row>
    <row r="217" spans="1:19" ht="47.25" x14ac:dyDescent="0.25">
      <c r="A217" s="1" t="s">
        <v>642</v>
      </c>
      <c r="B217" s="1" t="s">
        <v>1687</v>
      </c>
      <c r="C217" s="1" t="s">
        <v>695</v>
      </c>
      <c r="D217" s="7" t="s">
        <v>2108</v>
      </c>
      <c r="E217" s="1" t="s">
        <v>238</v>
      </c>
      <c r="F217" s="8" t="s">
        <v>125</v>
      </c>
      <c r="G217" s="8" t="s">
        <v>643</v>
      </c>
      <c r="H217" s="8" t="s">
        <v>644</v>
      </c>
      <c r="I217" s="8" t="s">
        <v>44</v>
      </c>
      <c r="J217" s="2">
        <v>7.3209223747253418</v>
      </c>
      <c r="K217" s="1" t="s">
        <v>139</v>
      </c>
      <c r="L217" s="1" t="s">
        <v>645</v>
      </c>
      <c r="M217" s="1" t="s">
        <v>2037</v>
      </c>
      <c r="N217" s="7" t="s">
        <v>29</v>
      </c>
      <c r="O217" s="3">
        <v>290000</v>
      </c>
      <c r="P217" s="7" t="s">
        <v>30</v>
      </c>
      <c r="Q217" s="7" t="s">
        <v>31</v>
      </c>
      <c r="R217" s="10">
        <f>_xlfn.XMATCH(A217,[1]FME!$B$2:$B$455,0,2)</f>
        <v>213</v>
      </c>
      <c r="S217" s="10"/>
    </row>
    <row r="218" spans="1:19" ht="47.25" x14ac:dyDescent="0.25">
      <c r="A218" s="1" t="s">
        <v>646</v>
      </c>
      <c r="B218" s="1" t="s">
        <v>1688</v>
      </c>
      <c r="C218" s="1" t="s">
        <v>695</v>
      </c>
      <c r="D218" s="7" t="s">
        <v>2108</v>
      </c>
      <c r="E218" s="1" t="s">
        <v>509</v>
      </c>
      <c r="F218" s="8" t="s">
        <v>257</v>
      </c>
      <c r="G218" s="8" t="s">
        <v>2182</v>
      </c>
      <c r="H218" s="8" t="s">
        <v>1893</v>
      </c>
      <c r="I218" s="8" t="s">
        <v>44</v>
      </c>
      <c r="J218" s="2">
        <v>2.1906800270080566</v>
      </c>
      <c r="K218" s="1" t="s">
        <v>27</v>
      </c>
      <c r="L218" s="1" t="s">
        <v>647</v>
      </c>
      <c r="M218" s="1" t="s">
        <v>648</v>
      </c>
      <c r="N218" s="7" t="s">
        <v>30</v>
      </c>
      <c r="O218" s="3">
        <v>190000</v>
      </c>
      <c r="P218" s="7" t="s">
        <v>30</v>
      </c>
      <c r="Q218" s="7" t="s">
        <v>31</v>
      </c>
      <c r="R218" s="10">
        <f>_xlfn.XMATCH(A218,[1]FME!$B$2:$B$455,0,2)</f>
        <v>214</v>
      </c>
      <c r="S218" s="10"/>
    </row>
    <row r="219" spans="1:19" ht="47.25" x14ac:dyDescent="0.25">
      <c r="A219" s="1" t="s">
        <v>649</v>
      </c>
      <c r="B219" s="1" t="s">
        <v>1689</v>
      </c>
      <c r="C219" s="1" t="s">
        <v>695</v>
      </c>
      <c r="D219" s="7" t="s">
        <v>2108</v>
      </c>
      <c r="E219" s="1" t="s">
        <v>62</v>
      </c>
      <c r="F219" s="8" t="s">
        <v>23</v>
      </c>
      <c r="G219" s="8" t="s">
        <v>2137</v>
      </c>
      <c r="H219" s="8" t="s">
        <v>1857</v>
      </c>
      <c r="I219" s="8" t="s">
        <v>44</v>
      </c>
      <c r="J219" s="2">
        <v>17.035295486450195</v>
      </c>
      <c r="K219" s="1" t="s">
        <v>27</v>
      </c>
      <c r="L219" s="1" t="s">
        <v>280</v>
      </c>
      <c r="M219" s="1" t="s">
        <v>1975</v>
      </c>
      <c r="N219" s="7" t="s">
        <v>30</v>
      </c>
      <c r="O219" s="3">
        <v>380000</v>
      </c>
      <c r="P219" s="7" t="s">
        <v>30</v>
      </c>
      <c r="Q219" s="7" t="s">
        <v>31</v>
      </c>
      <c r="R219" s="10">
        <f>_xlfn.XMATCH(A219,[1]FME!$B$2:$B$455,0,2)</f>
        <v>215</v>
      </c>
      <c r="S219" s="10"/>
    </row>
    <row r="220" spans="1:19" ht="63" x14ac:dyDescent="0.25">
      <c r="A220" s="1" t="s">
        <v>650</v>
      </c>
      <c r="B220" s="1" t="s">
        <v>1690</v>
      </c>
      <c r="C220" s="1" t="s">
        <v>695</v>
      </c>
      <c r="D220" s="7" t="s">
        <v>2108</v>
      </c>
      <c r="E220" s="1" t="s">
        <v>2299</v>
      </c>
      <c r="F220" s="8" t="s">
        <v>23</v>
      </c>
      <c r="G220" s="8" t="s">
        <v>89</v>
      </c>
      <c r="H220" s="8" t="s">
        <v>90</v>
      </c>
      <c r="I220" s="8" t="s">
        <v>44</v>
      </c>
      <c r="J220" s="2">
        <v>21.192058563232422</v>
      </c>
      <c r="K220" s="1" t="s">
        <v>27</v>
      </c>
      <c r="L220" s="1" t="s">
        <v>651</v>
      </c>
      <c r="M220" s="1" t="s">
        <v>2038</v>
      </c>
      <c r="N220" s="7" t="s">
        <v>30</v>
      </c>
      <c r="O220" s="3">
        <v>420000</v>
      </c>
      <c r="P220" s="7" t="s">
        <v>30</v>
      </c>
      <c r="Q220" s="7" t="s">
        <v>31</v>
      </c>
      <c r="R220" s="10">
        <f>_xlfn.XMATCH(A220,[1]FME!$B$2:$B$455,0,2)</f>
        <v>216</v>
      </c>
      <c r="S220" s="10"/>
    </row>
    <row r="221" spans="1:19" ht="47.25" x14ac:dyDescent="0.25">
      <c r="A221" s="1" t="s">
        <v>652</v>
      </c>
      <c r="B221" s="1" t="s">
        <v>1691</v>
      </c>
      <c r="C221" s="1" t="s">
        <v>695</v>
      </c>
      <c r="D221" s="7" t="s">
        <v>2108</v>
      </c>
      <c r="E221" s="1" t="s">
        <v>509</v>
      </c>
      <c r="F221" s="8" t="s">
        <v>2116</v>
      </c>
      <c r="G221" s="8" t="s">
        <v>2184</v>
      </c>
      <c r="H221" s="8" t="s">
        <v>1894</v>
      </c>
      <c r="I221" s="8" t="s">
        <v>44</v>
      </c>
      <c r="J221" s="2">
        <v>1.9461621046066284</v>
      </c>
      <c r="K221" s="1" t="s">
        <v>27</v>
      </c>
      <c r="L221" s="1" t="s">
        <v>653</v>
      </c>
      <c r="M221" s="1" t="s">
        <v>654</v>
      </c>
      <c r="N221" s="7" t="s">
        <v>30</v>
      </c>
      <c r="O221" s="3">
        <v>190000</v>
      </c>
      <c r="P221" s="7" t="s">
        <v>30</v>
      </c>
      <c r="Q221" s="7" t="s">
        <v>31</v>
      </c>
      <c r="R221" s="10">
        <f>_xlfn.XMATCH(A221,[1]FME!$B$2:$B$455,0,2)</f>
        <v>217</v>
      </c>
      <c r="S221" s="10"/>
    </row>
    <row r="222" spans="1:19" ht="47.25" x14ac:dyDescent="0.25">
      <c r="A222" s="1" t="s">
        <v>655</v>
      </c>
      <c r="B222" s="1" t="s">
        <v>1692</v>
      </c>
      <c r="C222" s="1" t="s">
        <v>695</v>
      </c>
      <c r="D222" s="7" t="s">
        <v>2108</v>
      </c>
      <c r="E222" s="1" t="s">
        <v>122</v>
      </c>
      <c r="F222" s="8" t="s">
        <v>23</v>
      </c>
      <c r="G222" s="8" t="s">
        <v>89</v>
      </c>
      <c r="H222" s="8" t="s">
        <v>90</v>
      </c>
      <c r="I222" s="8" t="s">
        <v>44</v>
      </c>
      <c r="J222" s="2">
        <v>0.95835769176483154</v>
      </c>
      <c r="K222" s="1" t="s">
        <v>1626</v>
      </c>
      <c r="L222" s="1" t="s">
        <v>123</v>
      </c>
      <c r="M222" s="1" t="s">
        <v>1948</v>
      </c>
      <c r="N222" s="7" t="s">
        <v>29</v>
      </c>
      <c r="O222" s="3">
        <v>150000</v>
      </c>
      <c r="P222" s="7" t="s">
        <v>30</v>
      </c>
      <c r="Q222" s="7" t="s">
        <v>31</v>
      </c>
      <c r="R222" s="10">
        <f>_xlfn.XMATCH(A222,[1]FME!$B$2:$B$455,0,2)</f>
        <v>218</v>
      </c>
      <c r="S222" s="10"/>
    </row>
    <row r="223" spans="1:19" ht="47.25" x14ac:dyDescent="0.25">
      <c r="A223" s="1" t="s">
        <v>656</v>
      </c>
      <c r="B223" s="1" t="s">
        <v>1693</v>
      </c>
      <c r="C223" s="1" t="s">
        <v>695</v>
      </c>
      <c r="D223" s="7" t="s">
        <v>2108</v>
      </c>
      <c r="E223" s="1" t="s">
        <v>69</v>
      </c>
      <c r="F223" s="8" t="s">
        <v>54</v>
      </c>
      <c r="G223" s="8" t="s">
        <v>2185</v>
      </c>
      <c r="H223" s="8" t="s">
        <v>1895</v>
      </c>
      <c r="I223" s="8" t="s">
        <v>44</v>
      </c>
      <c r="J223" s="2">
        <v>3.0361311435699463</v>
      </c>
      <c r="K223" s="1" t="s">
        <v>27</v>
      </c>
      <c r="L223" s="1" t="s">
        <v>657</v>
      </c>
      <c r="M223" s="1" t="s">
        <v>2039</v>
      </c>
      <c r="N223" s="7" t="s">
        <v>30</v>
      </c>
      <c r="O223" s="3">
        <v>210000</v>
      </c>
      <c r="P223" s="7" t="s">
        <v>30</v>
      </c>
      <c r="Q223" s="7" t="s">
        <v>31</v>
      </c>
      <c r="R223" s="10">
        <f>_xlfn.XMATCH(A223,[1]FME!$B$2:$B$455,0,2)</f>
        <v>219</v>
      </c>
      <c r="S223" s="10"/>
    </row>
    <row r="224" spans="1:19" ht="47.25" x14ac:dyDescent="0.25">
      <c r="A224" s="1" t="s">
        <v>658</v>
      </c>
      <c r="B224" s="1" t="s">
        <v>659</v>
      </c>
      <c r="C224" s="1" t="s">
        <v>695</v>
      </c>
      <c r="D224" s="7" t="s">
        <v>2108</v>
      </c>
      <c r="E224" s="1" t="s">
        <v>69</v>
      </c>
      <c r="F224" s="8" t="s">
        <v>54</v>
      </c>
      <c r="G224" s="8" t="s">
        <v>465</v>
      </c>
      <c r="H224" s="8" t="s">
        <v>466</v>
      </c>
      <c r="I224" s="8" t="s">
        <v>44</v>
      </c>
      <c r="J224" s="2">
        <v>0.24846385419368744</v>
      </c>
      <c r="K224" s="1" t="s">
        <v>139</v>
      </c>
      <c r="L224" s="1" t="s">
        <v>660</v>
      </c>
      <c r="M224" s="1" t="s">
        <v>2040</v>
      </c>
      <c r="N224" s="7" t="s">
        <v>29</v>
      </c>
      <c r="O224" s="3">
        <v>110000</v>
      </c>
      <c r="P224" s="7" t="s">
        <v>30</v>
      </c>
      <c r="Q224" s="7" t="s">
        <v>31</v>
      </c>
      <c r="R224" s="10">
        <f>_xlfn.XMATCH(A224,[1]FME!$B$2:$B$455,0,2)</f>
        <v>220</v>
      </c>
      <c r="S224" s="10"/>
    </row>
    <row r="225" spans="1:19" ht="47.25" x14ac:dyDescent="0.25">
      <c r="A225" s="1" t="s">
        <v>661</v>
      </c>
      <c r="B225" s="1" t="s">
        <v>662</v>
      </c>
      <c r="C225" s="1" t="s">
        <v>695</v>
      </c>
      <c r="D225" s="7" t="s">
        <v>2108</v>
      </c>
      <c r="E225" s="1" t="s">
        <v>509</v>
      </c>
      <c r="F225" s="8" t="s">
        <v>257</v>
      </c>
      <c r="G225" s="8" t="s">
        <v>2186</v>
      </c>
      <c r="H225" s="8" t="s">
        <v>1896</v>
      </c>
      <c r="I225" s="8" t="s">
        <v>44</v>
      </c>
      <c r="J225" s="2">
        <v>3.0561122894287109</v>
      </c>
      <c r="K225" s="1" t="s">
        <v>27</v>
      </c>
      <c r="L225" s="1" t="s">
        <v>663</v>
      </c>
      <c r="M225" s="1" t="s">
        <v>2041</v>
      </c>
      <c r="N225" s="7" t="s">
        <v>30</v>
      </c>
      <c r="O225" s="3">
        <v>210000</v>
      </c>
      <c r="P225" s="7" t="s">
        <v>30</v>
      </c>
      <c r="Q225" s="7" t="s">
        <v>31</v>
      </c>
      <c r="R225" s="10">
        <f>_xlfn.XMATCH(A225,[1]FME!$B$2:$B$455,0,2)</f>
        <v>221</v>
      </c>
      <c r="S225" s="10"/>
    </row>
    <row r="226" spans="1:19" ht="47.25" x14ac:dyDescent="0.25">
      <c r="A226" s="1" t="s">
        <v>664</v>
      </c>
      <c r="B226" s="1" t="s">
        <v>665</v>
      </c>
      <c r="C226" s="1" t="s">
        <v>695</v>
      </c>
      <c r="D226" s="7" t="s">
        <v>2108</v>
      </c>
      <c r="E226" s="1" t="s">
        <v>69</v>
      </c>
      <c r="F226" s="8" t="s">
        <v>54</v>
      </c>
      <c r="G226" s="8" t="s">
        <v>81</v>
      </c>
      <c r="H226" s="8" t="s">
        <v>82</v>
      </c>
      <c r="I226" s="8" t="s">
        <v>44</v>
      </c>
      <c r="J226" s="2">
        <v>1.2110702991485596</v>
      </c>
      <c r="K226" s="1" t="s">
        <v>27</v>
      </c>
      <c r="L226" s="1" t="s">
        <v>666</v>
      </c>
      <c r="M226" s="1" t="s">
        <v>2042</v>
      </c>
      <c r="N226" s="7" t="s">
        <v>30</v>
      </c>
      <c r="O226" s="3">
        <v>160000</v>
      </c>
      <c r="P226" s="7" t="s">
        <v>30</v>
      </c>
      <c r="Q226" s="7" t="s">
        <v>31</v>
      </c>
      <c r="R226" s="10">
        <f>_xlfn.XMATCH(A226,[1]FME!$B$2:$B$455,0,2)</f>
        <v>222</v>
      </c>
      <c r="S226" s="10"/>
    </row>
    <row r="227" spans="1:19" ht="47.25" x14ac:dyDescent="0.25">
      <c r="A227" s="1" t="s">
        <v>667</v>
      </c>
      <c r="B227" s="1" t="s">
        <v>668</v>
      </c>
      <c r="C227" s="1" t="s">
        <v>695</v>
      </c>
      <c r="D227" s="7" t="s">
        <v>2108</v>
      </c>
      <c r="E227" s="1" t="s">
        <v>2288</v>
      </c>
      <c r="F227" s="8" t="s">
        <v>2114</v>
      </c>
      <c r="G227" s="8" t="s">
        <v>2146</v>
      </c>
      <c r="H227" s="8" t="s">
        <v>1862</v>
      </c>
      <c r="I227" s="8" t="s">
        <v>44</v>
      </c>
      <c r="J227" s="2">
        <v>7.0201573371887207</v>
      </c>
      <c r="K227" s="1" t="s">
        <v>27</v>
      </c>
      <c r="L227" s="1" t="s">
        <v>48</v>
      </c>
      <c r="M227" s="1" t="s">
        <v>1995</v>
      </c>
      <c r="N227" s="7" t="s">
        <v>30</v>
      </c>
      <c r="O227" s="3">
        <v>280000</v>
      </c>
      <c r="P227" s="7" t="s">
        <v>30</v>
      </c>
      <c r="Q227" s="7" t="s">
        <v>31</v>
      </c>
      <c r="R227" s="10">
        <f>_xlfn.XMATCH(A227,[1]FME!$B$2:$B$455,0,2)</f>
        <v>223</v>
      </c>
      <c r="S227" s="10"/>
    </row>
    <row r="228" spans="1:19" ht="47.25" x14ac:dyDescent="0.25">
      <c r="A228" s="1" t="s">
        <v>669</v>
      </c>
      <c r="B228" s="1" t="s">
        <v>670</v>
      </c>
      <c r="C228" s="1" t="s">
        <v>695</v>
      </c>
      <c r="D228" s="7" t="s">
        <v>2108</v>
      </c>
      <c r="E228" s="1" t="s">
        <v>509</v>
      </c>
      <c r="F228" s="8" t="s">
        <v>125</v>
      </c>
      <c r="G228" s="8" t="s">
        <v>2187</v>
      </c>
      <c r="H228" s="8" t="s">
        <v>1897</v>
      </c>
      <c r="I228" s="8" t="s">
        <v>44</v>
      </c>
      <c r="J228" s="2">
        <v>1.1749287843704224</v>
      </c>
      <c r="K228" s="1" t="s">
        <v>139</v>
      </c>
      <c r="L228" s="1" t="s">
        <v>671</v>
      </c>
      <c r="M228" s="1" t="s">
        <v>672</v>
      </c>
      <c r="N228" s="7" t="s">
        <v>29</v>
      </c>
      <c r="O228" s="3">
        <v>160000</v>
      </c>
      <c r="P228" s="7" t="s">
        <v>30</v>
      </c>
      <c r="Q228" s="7" t="s">
        <v>31</v>
      </c>
      <c r="R228" s="10">
        <f>_xlfn.XMATCH(A228,[1]FME!$B$2:$B$455,0,2)</f>
        <v>224</v>
      </c>
      <c r="S228" s="10"/>
    </row>
    <row r="229" spans="1:19" ht="47.25" x14ac:dyDescent="0.25">
      <c r="A229" s="1" t="s">
        <v>673</v>
      </c>
      <c r="B229" s="1" t="s">
        <v>674</v>
      </c>
      <c r="C229" s="1" t="s">
        <v>695</v>
      </c>
      <c r="D229" s="7" t="s">
        <v>2108</v>
      </c>
      <c r="E229" s="1" t="s">
        <v>41</v>
      </c>
      <c r="F229" s="8" t="s">
        <v>54</v>
      </c>
      <c r="G229" s="8" t="s">
        <v>55</v>
      </c>
      <c r="H229" s="8" t="s">
        <v>56</v>
      </c>
      <c r="I229" s="8" t="s">
        <v>44</v>
      </c>
      <c r="J229" s="2">
        <v>42.756282806396484</v>
      </c>
      <c r="K229" s="1" t="s">
        <v>27</v>
      </c>
      <c r="L229" s="1" t="s">
        <v>675</v>
      </c>
      <c r="M229" s="1" t="s">
        <v>2043</v>
      </c>
      <c r="N229" s="7" t="s">
        <v>30</v>
      </c>
      <c r="O229" s="3">
        <v>540000</v>
      </c>
      <c r="P229" s="7" t="s">
        <v>30</v>
      </c>
      <c r="Q229" s="7" t="s">
        <v>31</v>
      </c>
      <c r="R229" s="10">
        <f>_xlfn.XMATCH(A229,[1]FME!$B$2:$B$455,0,2)</f>
        <v>225</v>
      </c>
      <c r="S229" s="10"/>
    </row>
    <row r="230" spans="1:19" ht="47.25" x14ac:dyDescent="0.25">
      <c r="A230" s="1" t="s">
        <v>676</v>
      </c>
      <c r="B230" s="1" t="s">
        <v>677</v>
      </c>
      <c r="C230" s="1" t="s">
        <v>695</v>
      </c>
      <c r="D230" s="7" t="s">
        <v>2108</v>
      </c>
      <c r="E230" s="1" t="s">
        <v>69</v>
      </c>
      <c r="F230" s="8" t="s">
        <v>23</v>
      </c>
      <c r="G230" s="8" t="s">
        <v>89</v>
      </c>
      <c r="H230" s="8" t="s">
        <v>90</v>
      </c>
      <c r="I230" s="8" t="s">
        <v>44</v>
      </c>
      <c r="J230" s="2">
        <v>1.3029077053070068</v>
      </c>
      <c r="K230" s="1" t="s">
        <v>1626</v>
      </c>
      <c r="L230" s="1" t="s">
        <v>678</v>
      </c>
      <c r="M230" s="1" t="s">
        <v>2044</v>
      </c>
      <c r="N230" s="7" t="s">
        <v>29</v>
      </c>
      <c r="O230" s="3">
        <v>170000</v>
      </c>
      <c r="P230" s="7" t="s">
        <v>30</v>
      </c>
      <c r="Q230" s="7" t="s">
        <v>31</v>
      </c>
      <c r="R230" s="10">
        <f>_xlfn.XMATCH(A230,[1]FME!$B$2:$B$455,0,2)</f>
        <v>226</v>
      </c>
      <c r="S230" s="10"/>
    </row>
    <row r="231" spans="1:19" ht="47.25" x14ac:dyDescent="0.25">
      <c r="A231" s="1" t="s">
        <v>679</v>
      </c>
      <c r="B231" s="1" t="s">
        <v>1694</v>
      </c>
      <c r="C231" s="1" t="s">
        <v>695</v>
      </c>
      <c r="D231" s="7" t="s">
        <v>2108</v>
      </c>
      <c r="E231" s="1" t="s">
        <v>2293</v>
      </c>
      <c r="F231" s="8" t="s">
        <v>23</v>
      </c>
      <c r="G231" s="8" t="s">
        <v>232</v>
      </c>
      <c r="H231" s="8" t="s">
        <v>233</v>
      </c>
      <c r="I231" s="8" t="s">
        <v>44</v>
      </c>
      <c r="J231" s="2">
        <v>185.07809448242188</v>
      </c>
      <c r="K231" s="1" t="s">
        <v>27</v>
      </c>
      <c r="L231" s="1" t="s">
        <v>681</v>
      </c>
      <c r="M231" s="1" t="s">
        <v>2045</v>
      </c>
      <c r="N231" s="7" t="s">
        <v>30</v>
      </c>
      <c r="O231" s="3">
        <v>950000</v>
      </c>
      <c r="P231" s="7" t="s">
        <v>30</v>
      </c>
      <c r="Q231" s="7" t="s">
        <v>31</v>
      </c>
      <c r="R231" s="10">
        <f>_xlfn.XMATCH(A231,[1]FME!$B$2:$B$455,0,2)</f>
        <v>227</v>
      </c>
      <c r="S231" s="10"/>
    </row>
    <row r="232" spans="1:19" ht="47.25" x14ac:dyDescent="0.25">
      <c r="A232" s="1" t="s">
        <v>682</v>
      </c>
      <c r="B232" s="1" t="s">
        <v>1695</v>
      </c>
      <c r="C232" s="1" t="s">
        <v>695</v>
      </c>
      <c r="D232" s="7" t="s">
        <v>2108</v>
      </c>
      <c r="E232" s="1" t="s">
        <v>62</v>
      </c>
      <c r="F232" s="8" t="s">
        <v>23</v>
      </c>
      <c r="G232" s="8" t="s">
        <v>232</v>
      </c>
      <c r="H232" s="8" t="s">
        <v>233</v>
      </c>
      <c r="I232" s="8" t="s">
        <v>44</v>
      </c>
      <c r="J232" s="2">
        <v>1.5864996910095215</v>
      </c>
      <c r="K232" s="1" t="s">
        <v>27</v>
      </c>
      <c r="L232" s="1" t="s">
        <v>234</v>
      </c>
      <c r="M232" s="1" t="s">
        <v>1966</v>
      </c>
      <c r="N232" s="7" t="s">
        <v>30</v>
      </c>
      <c r="O232" s="3">
        <v>180000</v>
      </c>
      <c r="P232" s="7" t="s">
        <v>30</v>
      </c>
      <c r="Q232" s="7" t="s">
        <v>31</v>
      </c>
      <c r="R232" s="10">
        <f>_xlfn.XMATCH(A232,[1]FME!$B$2:$B$455,0,2)</f>
        <v>228</v>
      </c>
      <c r="S232" s="10"/>
    </row>
    <row r="233" spans="1:19" ht="47.25" x14ac:dyDescent="0.25">
      <c r="A233" s="1" t="s">
        <v>683</v>
      </c>
      <c r="B233" s="1" t="s">
        <v>684</v>
      </c>
      <c r="C233" s="1" t="s">
        <v>695</v>
      </c>
      <c r="D233" s="7" t="s">
        <v>2108</v>
      </c>
      <c r="E233" s="1" t="s">
        <v>325</v>
      </c>
      <c r="F233" s="8" t="s">
        <v>125</v>
      </c>
      <c r="G233" s="8" t="s">
        <v>2143</v>
      </c>
      <c r="H233" s="8" t="s">
        <v>1860</v>
      </c>
      <c r="I233" s="8" t="s">
        <v>44</v>
      </c>
      <c r="J233" s="2">
        <v>2.0043346881866455</v>
      </c>
      <c r="K233" s="1" t="s">
        <v>139</v>
      </c>
      <c r="L233" s="1" t="s">
        <v>374</v>
      </c>
      <c r="M233" s="1" t="s">
        <v>1989</v>
      </c>
      <c r="N233" s="7" t="s">
        <v>29</v>
      </c>
      <c r="O233" s="3">
        <v>190000</v>
      </c>
      <c r="P233" s="7" t="s">
        <v>30</v>
      </c>
      <c r="Q233" s="7" t="s">
        <v>31</v>
      </c>
      <c r="R233" s="10">
        <f>_xlfn.XMATCH(A233,[1]FME!$B$2:$B$455,0,2)</f>
        <v>229</v>
      </c>
      <c r="S233" s="10"/>
    </row>
    <row r="234" spans="1:19" ht="47.25" x14ac:dyDescent="0.25">
      <c r="A234" s="1" t="s">
        <v>685</v>
      </c>
      <c r="B234" s="1" t="s">
        <v>1696</v>
      </c>
      <c r="C234" s="1" t="s">
        <v>695</v>
      </c>
      <c r="D234" s="7" t="s">
        <v>2108</v>
      </c>
      <c r="E234" s="1" t="s">
        <v>429</v>
      </c>
      <c r="F234" s="8" t="s">
        <v>125</v>
      </c>
      <c r="G234" s="8" t="s">
        <v>2188</v>
      </c>
      <c r="H234" s="8" t="s">
        <v>1898</v>
      </c>
      <c r="I234" s="8" t="s">
        <v>44</v>
      </c>
      <c r="J234" s="2">
        <v>13.040888786315918</v>
      </c>
      <c r="K234" s="1" t="s">
        <v>139</v>
      </c>
      <c r="L234" s="1" t="s">
        <v>686</v>
      </c>
      <c r="M234" s="1" t="s">
        <v>2046</v>
      </c>
      <c r="N234" s="7" t="s">
        <v>29</v>
      </c>
      <c r="O234" s="3">
        <v>350000</v>
      </c>
      <c r="P234" s="7" t="s">
        <v>30</v>
      </c>
      <c r="Q234" s="7" t="s">
        <v>31</v>
      </c>
      <c r="R234" s="10">
        <f>_xlfn.XMATCH(A234,[1]FME!$B$2:$B$455,0,2)</f>
        <v>230</v>
      </c>
      <c r="S234" s="10"/>
    </row>
    <row r="235" spans="1:19" ht="47.25" x14ac:dyDescent="0.25">
      <c r="A235" s="1" t="s">
        <v>687</v>
      </c>
      <c r="B235" s="1" t="s">
        <v>1697</v>
      </c>
      <c r="C235" s="1" t="s">
        <v>695</v>
      </c>
      <c r="D235" s="7" t="s">
        <v>2108</v>
      </c>
      <c r="E235" s="1" t="s">
        <v>446</v>
      </c>
      <c r="F235" s="8" t="s">
        <v>125</v>
      </c>
      <c r="G235" s="8" t="s">
        <v>2189</v>
      </c>
      <c r="H235" s="8" t="s">
        <v>1899</v>
      </c>
      <c r="I235" s="8" t="s">
        <v>44</v>
      </c>
      <c r="J235" s="2">
        <v>3.7085368633270264</v>
      </c>
      <c r="K235" s="1" t="s">
        <v>139</v>
      </c>
      <c r="L235" s="1" t="s">
        <v>688</v>
      </c>
      <c r="M235" s="1" t="s">
        <v>2047</v>
      </c>
      <c r="N235" s="7" t="s">
        <v>29</v>
      </c>
      <c r="O235" s="3">
        <v>100000</v>
      </c>
      <c r="P235" s="7" t="s">
        <v>30</v>
      </c>
      <c r="Q235" s="7" t="s">
        <v>31</v>
      </c>
      <c r="R235" s="10">
        <f>_xlfn.XMATCH(A235,[1]FME!$B$2:$B$455,0,2)</f>
        <v>231</v>
      </c>
      <c r="S235" s="10"/>
    </row>
    <row r="236" spans="1:19" ht="47.25" x14ac:dyDescent="0.25">
      <c r="A236" s="1" t="s">
        <v>689</v>
      </c>
      <c r="B236" s="1" t="s">
        <v>1698</v>
      </c>
      <c r="C236" s="1" t="s">
        <v>695</v>
      </c>
      <c r="D236" s="7" t="s">
        <v>2108</v>
      </c>
      <c r="E236" s="1" t="s">
        <v>69</v>
      </c>
      <c r="F236" s="8" t="s">
        <v>23</v>
      </c>
      <c r="G236" s="8" t="s">
        <v>89</v>
      </c>
      <c r="H236" s="8" t="s">
        <v>90</v>
      </c>
      <c r="I236" s="8" t="s">
        <v>44</v>
      </c>
      <c r="J236" s="2">
        <v>6.5976657867431641</v>
      </c>
      <c r="K236" s="1" t="s">
        <v>27</v>
      </c>
      <c r="L236" s="1" t="s">
        <v>690</v>
      </c>
      <c r="M236" s="1" t="s">
        <v>2048</v>
      </c>
      <c r="N236" s="7" t="s">
        <v>30</v>
      </c>
      <c r="O236" s="3">
        <v>280000</v>
      </c>
      <c r="P236" s="7" t="s">
        <v>30</v>
      </c>
      <c r="Q236" s="7" t="s">
        <v>31</v>
      </c>
      <c r="R236" s="10">
        <f>_xlfn.XMATCH(A236,[1]FME!$B$2:$B$455,0,2)</f>
        <v>232</v>
      </c>
      <c r="S236" s="10"/>
    </row>
    <row r="237" spans="1:19" ht="63" x14ac:dyDescent="0.25">
      <c r="A237" s="1" t="s">
        <v>691</v>
      </c>
      <c r="B237" s="1" t="s">
        <v>1699</v>
      </c>
      <c r="C237" s="1" t="s">
        <v>1761</v>
      </c>
      <c r="D237" s="7" t="s">
        <v>2108</v>
      </c>
      <c r="E237" s="1" t="s">
        <v>69</v>
      </c>
      <c r="F237" s="8" t="s">
        <v>54</v>
      </c>
      <c r="G237" s="8" t="s">
        <v>465</v>
      </c>
      <c r="H237" s="8" t="s">
        <v>466</v>
      </c>
      <c r="I237" s="8" t="s">
        <v>44</v>
      </c>
      <c r="J237" s="2">
        <v>1.9971791505813599</v>
      </c>
      <c r="K237" s="1" t="s">
        <v>139</v>
      </c>
      <c r="L237" s="1" t="s">
        <v>1319</v>
      </c>
      <c r="M237" s="1" t="s">
        <v>2049</v>
      </c>
      <c r="N237" s="7" t="s">
        <v>29</v>
      </c>
      <c r="O237" s="3">
        <v>190000</v>
      </c>
      <c r="P237" s="7" t="s">
        <v>30</v>
      </c>
      <c r="Q237" s="7" t="s">
        <v>31</v>
      </c>
      <c r="R237" s="10">
        <f>_xlfn.XMATCH(A237,[1]FME!$B$2:$B$455,0,2)</f>
        <v>233</v>
      </c>
      <c r="S237" s="10"/>
    </row>
    <row r="238" spans="1:19" ht="47.25" x14ac:dyDescent="0.25">
      <c r="A238" s="1" t="s">
        <v>692</v>
      </c>
      <c r="B238" s="1" t="s">
        <v>1700</v>
      </c>
      <c r="C238" s="1" t="s">
        <v>695</v>
      </c>
      <c r="D238" s="7" t="s">
        <v>2108</v>
      </c>
      <c r="E238" s="1" t="s">
        <v>509</v>
      </c>
      <c r="F238" s="8" t="s">
        <v>2117</v>
      </c>
      <c r="G238" s="8" t="s">
        <v>2190</v>
      </c>
      <c r="H238" s="8" t="s">
        <v>1900</v>
      </c>
      <c r="I238" s="8" t="s">
        <v>44</v>
      </c>
      <c r="J238" s="2">
        <v>4.715670108795166</v>
      </c>
      <c r="K238" s="1" t="s">
        <v>139</v>
      </c>
      <c r="L238" s="1" t="s">
        <v>693</v>
      </c>
      <c r="M238" s="1" t="s">
        <v>2050</v>
      </c>
      <c r="N238" s="7" t="s">
        <v>29</v>
      </c>
      <c r="O238" s="3">
        <v>250000</v>
      </c>
      <c r="P238" s="7" t="s">
        <v>30</v>
      </c>
      <c r="Q238" s="7" t="s">
        <v>31</v>
      </c>
      <c r="R238" s="10">
        <f>_xlfn.XMATCH(A238,[1]FME!$B$2:$B$455,0,2)</f>
        <v>234</v>
      </c>
      <c r="S238" s="10"/>
    </row>
    <row r="239" spans="1:19" ht="47.25" x14ac:dyDescent="0.25">
      <c r="A239" s="1" t="s">
        <v>694</v>
      </c>
      <c r="B239" s="1" t="s">
        <v>1701</v>
      </c>
      <c r="C239" s="1" t="s">
        <v>695</v>
      </c>
      <c r="D239" s="7" t="s">
        <v>2108</v>
      </c>
      <c r="E239" s="1" t="s">
        <v>509</v>
      </c>
      <c r="F239" s="8" t="s">
        <v>257</v>
      </c>
      <c r="G239" s="8" t="s">
        <v>2191</v>
      </c>
      <c r="H239" s="8" t="s">
        <v>1901</v>
      </c>
      <c r="I239" s="8" t="s">
        <v>44</v>
      </c>
      <c r="J239" s="2">
        <v>2.0006284713745117</v>
      </c>
      <c r="K239" s="1" t="s">
        <v>27</v>
      </c>
      <c r="L239" s="1" t="s">
        <v>1320</v>
      </c>
      <c r="M239" s="1" t="s">
        <v>2051</v>
      </c>
      <c r="N239" s="7" t="s">
        <v>30</v>
      </c>
      <c r="O239" s="3">
        <v>190000</v>
      </c>
      <c r="P239" s="7" t="s">
        <v>30</v>
      </c>
      <c r="Q239" s="7" t="s">
        <v>31</v>
      </c>
      <c r="R239" s="10">
        <f>_xlfn.XMATCH(A239,[1]FME!$B$2:$B$455,0,2)</f>
        <v>235</v>
      </c>
      <c r="S239" s="10"/>
    </row>
    <row r="240" spans="1:19" ht="47.25" x14ac:dyDescent="0.25">
      <c r="A240" s="1" t="s">
        <v>696</v>
      </c>
      <c r="B240" s="1" t="s">
        <v>1702</v>
      </c>
      <c r="C240" s="1" t="s">
        <v>695</v>
      </c>
      <c r="D240" s="7" t="s">
        <v>2108</v>
      </c>
      <c r="E240" s="1" t="s">
        <v>509</v>
      </c>
      <c r="F240" s="8" t="s">
        <v>365</v>
      </c>
      <c r="G240" s="8" t="s">
        <v>697</v>
      </c>
      <c r="H240" s="8" t="s">
        <v>698</v>
      </c>
      <c r="I240" s="8" t="s">
        <v>44</v>
      </c>
      <c r="J240" s="2">
        <v>8.4054559469223022E-2</v>
      </c>
      <c r="K240" s="1" t="s">
        <v>27</v>
      </c>
      <c r="L240" s="1" t="s">
        <v>699</v>
      </c>
      <c r="M240" s="1" t="s">
        <v>2052</v>
      </c>
      <c r="N240" s="7" t="s">
        <v>30</v>
      </c>
      <c r="O240" s="3">
        <v>50000</v>
      </c>
      <c r="P240" s="7" t="s">
        <v>30</v>
      </c>
      <c r="Q240" s="7" t="s">
        <v>31</v>
      </c>
      <c r="R240" s="10">
        <f>_xlfn.XMATCH(A240,[1]FME!$B$2:$B$455,0,2)</f>
        <v>236</v>
      </c>
      <c r="S240" s="10"/>
    </row>
    <row r="241" spans="1:19" ht="126" x14ac:dyDescent="0.25">
      <c r="A241" s="1" t="s">
        <v>700</v>
      </c>
      <c r="B241" s="1" t="s">
        <v>701</v>
      </c>
      <c r="C241" s="1" t="s">
        <v>1762</v>
      </c>
      <c r="D241" s="7" t="s">
        <v>2109</v>
      </c>
      <c r="E241" s="1" t="s">
        <v>22</v>
      </c>
      <c r="F241" s="8" t="s">
        <v>23</v>
      </c>
      <c r="G241" s="8" t="s">
        <v>2130</v>
      </c>
      <c r="H241" s="8" t="s">
        <v>1851</v>
      </c>
      <c r="I241" s="8" t="s">
        <v>44</v>
      </c>
      <c r="J241" s="2">
        <v>1481.8697509765625</v>
      </c>
      <c r="K241" s="1" t="s">
        <v>98</v>
      </c>
      <c r="L241" s="1" t="s">
        <v>140</v>
      </c>
      <c r="M241" s="1" t="s">
        <v>2053</v>
      </c>
      <c r="N241" s="7" t="s">
        <v>30</v>
      </c>
      <c r="O241" s="3">
        <v>6440000</v>
      </c>
      <c r="P241" s="7" t="s">
        <v>30</v>
      </c>
      <c r="Q241" s="7" t="s">
        <v>31</v>
      </c>
      <c r="R241" s="10">
        <f>_xlfn.XMATCH(A241,[1]FME!$B$2:$B$455,0,2)</f>
        <v>237</v>
      </c>
      <c r="S241" s="10"/>
    </row>
    <row r="242" spans="1:19" ht="126" x14ac:dyDescent="0.25">
      <c r="A242" s="1" t="s">
        <v>702</v>
      </c>
      <c r="B242" s="1" t="s">
        <v>703</v>
      </c>
      <c r="C242" s="1" t="s">
        <v>1762</v>
      </c>
      <c r="D242" s="7" t="s">
        <v>2109</v>
      </c>
      <c r="E242" s="1" t="s">
        <v>153</v>
      </c>
      <c r="F242" s="8" t="s">
        <v>154</v>
      </c>
      <c r="G242" s="8" t="s">
        <v>2131</v>
      </c>
      <c r="H242" s="8" t="s">
        <v>1852</v>
      </c>
      <c r="I242" s="8" t="s">
        <v>44</v>
      </c>
      <c r="J242" s="2">
        <v>865.54779052734375</v>
      </c>
      <c r="K242" s="1" t="s">
        <v>98</v>
      </c>
      <c r="L242" s="1" t="s">
        <v>155</v>
      </c>
      <c r="M242" s="1" t="s">
        <v>2054</v>
      </c>
      <c r="N242" s="7" t="s">
        <v>30</v>
      </c>
      <c r="O242" s="3">
        <v>631000</v>
      </c>
      <c r="P242" s="7" t="s">
        <v>30</v>
      </c>
      <c r="Q242" s="7" t="s">
        <v>31</v>
      </c>
      <c r="R242" s="10">
        <f>_xlfn.XMATCH(A242,[1]FME!$B$2:$B$455,0,2)</f>
        <v>238</v>
      </c>
      <c r="S242" s="10"/>
    </row>
    <row r="243" spans="1:19" ht="157.5" x14ac:dyDescent="0.25">
      <c r="A243" s="1" t="s">
        <v>704</v>
      </c>
      <c r="B243" s="1" t="s">
        <v>705</v>
      </c>
      <c r="C243" s="1" t="s">
        <v>1762</v>
      </c>
      <c r="D243" s="7" t="s">
        <v>2109</v>
      </c>
      <c r="E243" s="1" t="s">
        <v>62</v>
      </c>
      <c r="F243" s="8" t="s">
        <v>23</v>
      </c>
      <c r="G243" s="8" t="s">
        <v>2130</v>
      </c>
      <c r="H243" s="8" t="s">
        <v>1851</v>
      </c>
      <c r="I243" s="8" t="s">
        <v>44</v>
      </c>
      <c r="J243" s="2">
        <v>664.94830322265625</v>
      </c>
      <c r="K243" s="1" t="s">
        <v>98</v>
      </c>
      <c r="L243" s="1" t="s">
        <v>288</v>
      </c>
      <c r="M243" s="1" t="s">
        <v>1979</v>
      </c>
      <c r="N243" s="7" t="s">
        <v>30</v>
      </c>
      <c r="O243" s="3">
        <v>2960000</v>
      </c>
      <c r="P243" s="7" t="s">
        <v>30</v>
      </c>
      <c r="Q243" s="7" t="s">
        <v>31</v>
      </c>
      <c r="R243" s="10">
        <f>_xlfn.XMATCH(A243,[1]FME!$B$2:$B$455,0,2)</f>
        <v>239</v>
      </c>
      <c r="S243" s="10"/>
    </row>
    <row r="244" spans="1:19" ht="94.5" x14ac:dyDescent="0.25">
      <c r="A244" s="1" t="s">
        <v>706</v>
      </c>
      <c r="B244" s="1" t="s">
        <v>707</v>
      </c>
      <c r="C244" s="1" t="s">
        <v>1762</v>
      </c>
      <c r="D244" s="7" t="s">
        <v>2109</v>
      </c>
      <c r="E244" s="1" t="s">
        <v>325</v>
      </c>
      <c r="F244" s="8" t="s">
        <v>2116</v>
      </c>
      <c r="G244" s="8" t="s">
        <v>2139</v>
      </c>
      <c r="H244" s="8" t="s">
        <v>2313</v>
      </c>
      <c r="I244" s="8" t="s">
        <v>44</v>
      </c>
      <c r="J244" s="2">
        <v>798.8736572265625</v>
      </c>
      <c r="K244" s="1" t="s">
        <v>98</v>
      </c>
      <c r="L244" s="1" t="s">
        <v>327</v>
      </c>
      <c r="M244" s="1" t="s">
        <v>1980</v>
      </c>
      <c r="N244" s="7" t="s">
        <v>30</v>
      </c>
      <c r="O244" s="3">
        <v>908000</v>
      </c>
      <c r="P244" s="7" t="s">
        <v>30</v>
      </c>
      <c r="Q244" s="7" t="s">
        <v>31</v>
      </c>
      <c r="R244" s="10">
        <f>_xlfn.XMATCH(A244,[1]FME!$B$2:$B$455,0,2)</f>
        <v>240</v>
      </c>
      <c r="S244" s="10"/>
    </row>
    <row r="245" spans="1:19" ht="204.75" x14ac:dyDescent="0.25">
      <c r="A245" s="1" t="s">
        <v>708</v>
      </c>
      <c r="B245" s="1" t="s">
        <v>709</v>
      </c>
      <c r="C245" s="1" t="s">
        <v>1762</v>
      </c>
      <c r="D245" s="7" t="s">
        <v>2109</v>
      </c>
      <c r="E245" s="1" t="s">
        <v>509</v>
      </c>
      <c r="F245" s="8" t="s">
        <v>2121</v>
      </c>
      <c r="G245" s="8" t="s">
        <v>2139</v>
      </c>
      <c r="H245" s="8" t="s">
        <v>2313</v>
      </c>
      <c r="I245" s="8" t="s">
        <v>44</v>
      </c>
      <c r="J245" s="2">
        <v>1072.611083984375</v>
      </c>
      <c r="K245" s="1" t="s">
        <v>98</v>
      </c>
      <c r="L245" s="1" t="s">
        <v>425</v>
      </c>
      <c r="M245" s="1" t="s">
        <v>2055</v>
      </c>
      <c r="N245" s="7" t="s">
        <v>30</v>
      </c>
      <c r="O245" s="3">
        <v>4700000</v>
      </c>
      <c r="P245" s="7" t="s">
        <v>30</v>
      </c>
      <c r="Q245" s="7" t="s">
        <v>31</v>
      </c>
      <c r="R245" s="10">
        <f>_xlfn.XMATCH(A245,[1]FME!$B$2:$B$455,0,2)</f>
        <v>241</v>
      </c>
      <c r="S245" s="10"/>
    </row>
    <row r="246" spans="1:19" ht="110.25" x14ac:dyDescent="0.25">
      <c r="A246" s="1" t="s">
        <v>710</v>
      </c>
      <c r="B246" s="1" t="s">
        <v>711</v>
      </c>
      <c r="C246" s="1" t="s">
        <v>1762</v>
      </c>
      <c r="D246" s="7" t="s">
        <v>2109</v>
      </c>
      <c r="E246" s="1" t="s">
        <v>543</v>
      </c>
      <c r="F246" s="8" t="s">
        <v>257</v>
      </c>
      <c r="G246" s="8" t="s">
        <v>2192</v>
      </c>
      <c r="H246" s="8" t="s">
        <v>1902</v>
      </c>
      <c r="I246" s="8" t="s">
        <v>44</v>
      </c>
      <c r="J246" s="2">
        <v>625.685302734375</v>
      </c>
      <c r="K246" s="1" t="s">
        <v>98</v>
      </c>
      <c r="L246" s="1" t="s">
        <v>712</v>
      </c>
      <c r="M246" s="1" t="s">
        <v>543</v>
      </c>
      <c r="N246" s="7" t="s">
        <v>30</v>
      </c>
      <c r="O246" s="3">
        <v>1419000</v>
      </c>
      <c r="P246" s="7" t="s">
        <v>30</v>
      </c>
      <c r="Q246" s="7" t="s">
        <v>31</v>
      </c>
      <c r="R246" s="10">
        <f>_xlfn.XMATCH(A246,[1]FME!$B$2:$B$455,0,2)</f>
        <v>242</v>
      </c>
      <c r="S246" s="10"/>
    </row>
    <row r="247" spans="1:19" ht="110.25" x14ac:dyDescent="0.25">
      <c r="A247" s="1" t="s">
        <v>713</v>
      </c>
      <c r="B247" s="1" t="s">
        <v>714</v>
      </c>
      <c r="C247" s="1" t="s">
        <v>1762</v>
      </c>
      <c r="D247" s="7" t="s">
        <v>2109</v>
      </c>
      <c r="E247" s="1" t="s">
        <v>256</v>
      </c>
      <c r="F247" s="8" t="s">
        <v>2117</v>
      </c>
      <c r="G247" s="8" t="s">
        <v>2145</v>
      </c>
      <c r="H247" s="8" t="s">
        <v>2315</v>
      </c>
      <c r="I247" s="8" t="s">
        <v>44</v>
      </c>
      <c r="J247" s="2">
        <v>797.83648681640625</v>
      </c>
      <c r="K247" s="1" t="s">
        <v>98</v>
      </c>
      <c r="L247" s="1" t="s">
        <v>347</v>
      </c>
      <c r="M247" s="1" t="s">
        <v>1994</v>
      </c>
      <c r="N247" s="7" t="s">
        <v>30</v>
      </c>
      <c r="O247" s="3">
        <v>1747000</v>
      </c>
      <c r="P247" s="7" t="s">
        <v>30</v>
      </c>
      <c r="Q247" s="7" t="s">
        <v>31</v>
      </c>
      <c r="R247" s="10">
        <f>_xlfn.XMATCH(A247,[1]FME!$B$2:$B$455,0,2)</f>
        <v>243</v>
      </c>
      <c r="S247" s="10"/>
    </row>
    <row r="248" spans="1:19" ht="110.25" x14ac:dyDescent="0.25">
      <c r="A248" s="1" t="s">
        <v>715</v>
      </c>
      <c r="B248" s="1" t="s">
        <v>716</v>
      </c>
      <c r="C248" s="1" t="s">
        <v>1762</v>
      </c>
      <c r="D248" s="7" t="s">
        <v>2109</v>
      </c>
      <c r="E248" s="1" t="s">
        <v>238</v>
      </c>
      <c r="F248" s="8" t="s">
        <v>239</v>
      </c>
      <c r="G248" s="8" t="s">
        <v>2134</v>
      </c>
      <c r="H248" s="8" t="s">
        <v>1854</v>
      </c>
      <c r="I248" s="8" t="s">
        <v>44</v>
      </c>
      <c r="J248" s="2">
        <v>515.94830322265625</v>
      </c>
      <c r="K248" s="1" t="s">
        <v>98</v>
      </c>
      <c r="L248" s="1" t="s">
        <v>240</v>
      </c>
      <c r="M248" s="1" t="s">
        <v>2056</v>
      </c>
      <c r="N248" s="7" t="s">
        <v>30</v>
      </c>
      <c r="O248" s="3">
        <v>2300000</v>
      </c>
      <c r="P248" s="7" t="s">
        <v>30</v>
      </c>
      <c r="Q248" s="7" t="s">
        <v>31</v>
      </c>
      <c r="R248" s="10">
        <f>_xlfn.XMATCH(A248,[1]FME!$B$2:$B$455,0,2)</f>
        <v>244</v>
      </c>
      <c r="S248" s="10"/>
    </row>
    <row r="249" spans="1:19" ht="63" x14ac:dyDescent="0.25">
      <c r="A249" s="1" t="s">
        <v>717</v>
      </c>
      <c r="B249" s="1" t="s">
        <v>718</v>
      </c>
      <c r="C249" s="1" t="s">
        <v>719</v>
      </c>
      <c r="D249" s="7" t="s">
        <v>2108</v>
      </c>
      <c r="E249" s="1" t="s">
        <v>2291</v>
      </c>
      <c r="F249" s="8" t="s">
        <v>23</v>
      </c>
      <c r="G249" s="8" t="s">
        <v>232</v>
      </c>
      <c r="H249" s="8" t="s">
        <v>233</v>
      </c>
      <c r="I249" s="8" t="s">
        <v>26</v>
      </c>
      <c r="J249" s="2">
        <v>253.17076110839844</v>
      </c>
      <c r="K249" s="1" t="s">
        <v>63</v>
      </c>
      <c r="L249" s="1" t="s">
        <v>64</v>
      </c>
      <c r="M249" s="1" t="s">
        <v>1945</v>
      </c>
      <c r="N249" s="7" t="s">
        <v>29</v>
      </c>
      <c r="O249" s="3">
        <v>30000</v>
      </c>
      <c r="P249" s="7" t="s">
        <v>29</v>
      </c>
      <c r="Q249" s="7" t="s">
        <v>1631</v>
      </c>
      <c r="R249" s="10">
        <f>_xlfn.XMATCH(A249,[1]FME!$B$2:$B$455,0,2)</f>
        <v>245</v>
      </c>
      <c r="S249" s="10"/>
    </row>
    <row r="250" spans="1:19" ht="78.75" x14ac:dyDescent="0.25">
      <c r="A250" s="1" t="s">
        <v>720</v>
      </c>
      <c r="B250" s="1" t="s">
        <v>721</v>
      </c>
      <c r="C250" s="1" t="s">
        <v>1763</v>
      </c>
      <c r="D250" s="7" t="s">
        <v>2108</v>
      </c>
      <c r="E250" s="1" t="s">
        <v>69</v>
      </c>
      <c r="F250" s="8" t="s">
        <v>54</v>
      </c>
      <c r="G250" s="8" t="s">
        <v>2193</v>
      </c>
      <c r="H250" s="8" t="s">
        <v>1903</v>
      </c>
      <c r="I250" s="8" t="s">
        <v>26</v>
      </c>
      <c r="J250" s="2">
        <v>15.501790046691895</v>
      </c>
      <c r="K250" s="1" t="s">
        <v>98</v>
      </c>
      <c r="L250" s="1" t="s">
        <v>127</v>
      </c>
      <c r="M250" s="1" t="s">
        <v>1367</v>
      </c>
      <c r="N250" s="7" t="s">
        <v>29</v>
      </c>
      <c r="O250" s="3">
        <v>30000</v>
      </c>
      <c r="P250" s="7" t="s">
        <v>29</v>
      </c>
      <c r="Q250" s="7" t="s">
        <v>1629</v>
      </c>
      <c r="R250" s="10" t="e">
        <f>_xlfn.XMATCH(A250,[1]FME!$B$2:$B$455,0,2)</f>
        <v>#N/A</v>
      </c>
      <c r="S250" s="10"/>
    </row>
    <row r="251" spans="1:19" ht="78.75" x14ac:dyDescent="0.25">
      <c r="A251" s="1" t="s">
        <v>722</v>
      </c>
      <c r="B251" s="1" t="s">
        <v>723</v>
      </c>
      <c r="C251" s="1" t="s">
        <v>1764</v>
      </c>
      <c r="D251" s="7" t="s">
        <v>2108</v>
      </c>
      <c r="E251" s="1" t="s">
        <v>69</v>
      </c>
      <c r="F251" s="8" t="s">
        <v>54</v>
      </c>
      <c r="G251" s="8" t="s">
        <v>2194</v>
      </c>
      <c r="H251" s="8" t="s">
        <v>1904</v>
      </c>
      <c r="I251" s="8" t="s">
        <v>26</v>
      </c>
      <c r="J251" s="2">
        <v>13.035547256469727</v>
      </c>
      <c r="K251" s="1" t="s">
        <v>139</v>
      </c>
      <c r="L251" s="1" t="s">
        <v>127</v>
      </c>
      <c r="M251" s="1" t="s">
        <v>1367</v>
      </c>
      <c r="N251" s="7" t="s">
        <v>29</v>
      </c>
      <c r="O251" s="3">
        <v>30000</v>
      </c>
      <c r="P251" s="7" t="s">
        <v>29</v>
      </c>
      <c r="Q251" s="7" t="s">
        <v>1288</v>
      </c>
      <c r="R251" s="10">
        <f>_xlfn.XMATCH(A251,[1]FME!$B$2:$B$455,0,2)</f>
        <v>246</v>
      </c>
      <c r="S251" s="10"/>
    </row>
    <row r="252" spans="1:19" ht="78.75" x14ac:dyDescent="0.25">
      <c r="A252" s="1" t="s">
        <v>724</v>
      </c>
      <c r="B252" s="1" t="s">
        <v>725</v>
      </c>
      <c r="C252" s="1" t="s">
        <v>726</v>
      </c>
      <c r="D252" s="7" t="s">
        <v>2108</v>
      </c>
      <c r="E252" s="1" t="s">
        <v>69</v>
      </c>
      <c r="F252" s="8" t="s">
        <v>54</v>
      </c>
      <c r="G252" s="8" t="s">
        <v>2195</v>
      </c>
      <c r="H252" s="8" t="s">
        <v>1905</v>
      </c>
      <c r="I252" s="8" t="s">
        <v>26</v>
      </c>
      <c r="J252" s="2">
        <v>13.198958396911621</v>
      </c>
      <c r="K252" s="1" t="s">
        <v>98</v>
      </c>
      <c r="L252" s="1" t="s">
        <v>127</v>
      </c>
      <c r="M252" s="1" t="s">
        <v>1367</v>
      </c>
      <c r="N252" s="7" t="s">
        <v>29</v>
      </c>
      <c r="O252" s="3">
        <v>30000</v>
      </c>
      <c r="P252" s="7" t="s">
        <v>29</v>
      </c>
      <c r="Q252" s="7" t="s">
        <v>1628</v>
      </c>
      <c r="R252" s="10" t="e">
        <f>_xlfn.XMATCH(A252,[1]FME!$B$2:$B$455,0,2)</f>
        <v>#N/A</v>
      </c>
      <c r="S252" s="10"/>
    </row>
    <row r="253" spans="1:19" ht="78.75" x14ac:dyDescent="0.25">
      <c r="A253" s="1" t="s">
        <v>727</v>
      </c>
      <c r="B253" s="1" t="s">
        <v>728</v>
      </c>
      <c r="C253" s="1" t="s">
        <v>1765</v>
      </c>
      <c r="D253" s="7" t="s">
        <v>2108</v>
      </c>
      <c r="E253" s="1" t="s">
        <v>69</v>
      </c>
      <c r="F253" s="8" t="s">
        <v>54</v>
      </c>
      <c r="G253" s="8" t="s">
        <v>102</v>
      </c>
      <c r="H253" s="8" t="s">
        <v>103</v>
      </c>
      <c r="I253" s="8" t="s">
        <v>26</v>
      </c>
      <c r="J253" s="2">
        <v>0.31894087791442871</v>
      </c>
      <c r="K253" s="1" t="s">
        <v>27</v>
      </c>
      <c r="L253" s="1" t="s">
        <v>99</v>
      </c>
      <c r="M253" s="1" t="s">
        <v>1377</v>
      </c>
      <c r="N253" s="7" t="s">
        <v>29</v>
      </c>
      <c r="O253" s="3">
        <v>30000</v>
      </c>
      <c r="P253" s="7" t="s">
        <v>30</v>
      </c>
      <c r="Q253" s="7" t="s">
        <v>31</v>
      </c>
      <c r="R253" s="10">
        <f>_xlfn.XMATCH(A253,[1]FME!$B$2:$B$455,0,2)</f>
        <v>247</v>
      </c>
      <c r="S253" s="10"/>
    </row>
    <row r="254" spans="1:19" ht="78.75" x14ac:dyDescent="0.25">
      <c r="A254" s="1" t="s">
        <v>729</v>
      </c>
      <c r="B254" s="1" t="s">
        <v>730</v>
      </c>
      <c r="C254" s="1" t="s">
        <v>731</v>
      </c>
      <c r="D254" s="7" t="s">
        <v>2108</v>
      </c>
      <c r="E254" s="1" t="s">
        <v>2292</v>
      </c>
      <c r="F254" s="8" t="s">
        <v>54</v>
      </c>
      <c r="G254" s="8" t="s">
        <v>2196</v>
      </c>
      <c r="H254" s="8" t="s">
        <v>1906</v>
      </c>
      <c r="I254" s="8" t="s">
        <v>26</v>
      </c>
      <c r="J254" s="2">
        <v>46.099246978759766</v>
      </c>
      <c r="K254" s="1" t="s">
        <v>139</v>
      </c>
      <c r="L254" s="1" t="s">
        <v>732</v>
      </c>
      <c r="M254" s="1" t="s">
        <v>2057</v>
      </c>
      <c r="N254" s="7" t="s">
        <v>29</v>
      </c>
      <c r="O254" s="3">
        <v>30000</v>
      </c>
      <c r="P254" s="7" t="s">
        <v>30</v>
      </c>
      <c r="Q254" s="7" t="s">
        <v>31</v>
      </c>
      <c r="R254" s="10">
        <f>_xlfn.XMATCH(A254,[1]FME!$B$2:$B$455,0,2)</f>
        <v>248</v>
      </c>
      <c r="S254" s="10"/>
    </row>
    <row r="255" spans="1:19" ht="78.75" x14ac:dyDescent="0.25">
      <c r="A255" s="1" t="s">
        <v>733</v>
      </c>
      <c r="B255" s="1" t="s">
        <v>734</v>
      </c>
      <c r="C255" s="1" t="s">
        <v>735</v>
      </c>
      <c r="D255" s="7" t="s">
        <v>2108</v>
      </c>
      <c r="E255" s="1" t="s">
        <v>69</v>
      </c>
      <c r="F255" s="8" t="s">
        <v>23</v>
      </c>
      <c r="G255" s="8" t="s">
        <v>89</v>
      </c>
      <c r="H255" s="8" t="s">
        <v>90</v>
      </c>
      <c r="I255" s="8" t="s">
        <v>26</v>
      </c>
      <c r="J255" s="2">
        <v>4.7917232513427734</v>
      </c>
      <c r="K255" s="1" t="s">
        <v>27</v>
      </c>
      <c r="L255" s="1" t="s">
        <v>127</v>
      </c>
      <c r="M255" s="1" t="s">
        <v>2058</v>
      </c>
      <c r="N255" s="7" t="s">
        <v>29</v>
      </c>
      <c r="O255" s="3">
        <v>30000</v>
      </c>
      <c r="P255" s="7" t="s">
        <v>29</v>
      </c>
      <c r="Q255" s="7" t="s">
        <v>1632</v>
      </c>
      <c r="R255" s="10">
        <f>_xlfn.XMATCH(A255,[1]FME!$B$2:$B$455,0,2)</f>
        <v>249</v>
      </c>
      <c r="S255" s="10"/>
    </row>
    <row r="256" spans="1:19" ht="78.75" x14ac:dyDescent="0.25">
      <c r="A256" s="1" t="s">
        <v>736</v>
      </c>
      <c r="B256" s="1" t="s">
        <v>737</v>
      </c>
      <c r="C256" s="1" t="s">
        <v>738</v>
      </c>
      <c r="D256" s="7" t="s">
        <v>2108</v>
      </c>
      <c r="E256" s="1" t="s">
        <v>69</v>
      </c>
      <c r="F256" s="8" t="s">
        <v>125</v>
      </c>
      <c r="G256" s="8" t="s">
        <v>739</v>
      </c>
      <c r="H256" s="8" t="s">
        <v>740</v>
      </c>
      <c r="I256" s="8" t="s">
        <v>26</v>
      </c>
      <c r="J256" s="2">
        <v>2.1116149425506592</v>
      </c>
      <c r="K256" s="1" t="s">
        <v>98</v>
      </c>
      <c r="L256" s="1" t="s">
        <v>741</v>
      </c>
      <c r="M256" s="1" t="s">
        <v>1377</v>
      </c>
      <c r="N256" s="7" t="s">
        <v>29</v>
      </c>
      <c r="O256" s="3">
        <v>30000</v>
      </c>
      <c r="P256" s="7" t="s">
        <v>29</v>
      </c>
      <c r="Q256" s="7" t="s">
        <v>1633</v>
      </c>
      <c r="R256" s="10">
        <f>_xlfn.XMATCH(A256,[1]FME!$B$2:$B$455,0,2)</f>
        <v>250</v>
      </c>
      <c r="S256" s="10"/>
    </row>
    <row r="257" spans="1:19" ht="63" x14ac:dyDescent="0.25">
      <c r="A257" s="1" t="s">
        <v>742</v>
      </c>
      <c r="B257" s="1" t="s">
        <v>743</v>
      </c>
      <c r="C257" s="1" t="s">
        <v>1766</v>
      </c>
      <c r="D257" s="7" t="s">
        <v>2108</v>
      </c>
      <c r="E257" s="1" t="s">
        <v>69</v>
      </c>
      <c r="F257" s="8" t="s">
        <v>23</v>
      </c>
      <c r="G257" s="8" t="s">
        <v>89</v>
      </c>
      <c r="H257" s="8" t="s">
        <v>90</v>
      </c>
      <c r="I257" s="8" t="s">
        <v>26</v>
      </c>
      <c r="J257" s="2">
        <v>1.092432975769043</v>
      </c>
      <c r="K257" s="1" t="s">
        <v>139</v>
      </c>
      <c r="L257" s="1" t="s">
        <v>127</v>
      </c>
      <c r="M257" s="1" t="s">
        <v>2034</v>
      </c>
      <c r="N257" s="7" t="s">
        <v>29</v>
      </c>
      <c r="O257" s="3">
        <v>30000</v>
      </c>
      <c r="P257" s="7" t="s">
        <v>29</v>
      </c>
      <c r="Q257" s="7" t="s">
        <v>1632</v>
      </c>
      <c r="R257" s="10">
        <f>_xlfn.XMATCH(A257,[1]FME!$B$2:$B$455,0,2)</f>
        <v>251</v>
      </c>
      <c r="S257" s="10"/>
    </row>
    <row r="258" spans="1:19" ht="78.75" x14ac:dyDescent="0.25">
      <c r="A258" s="1" t="s">
        <v>744</v>
      </c>
      <c r="B258" s="1" t="s">
        <v>745</v>
      </c>
      <c r="C258" s="1" t="s">
        <v>1767</v>
      </c>
      <c r="D258" s="7" t="s">
        <v>2108</v>
      </c>
      <c r="E258" s="1" t="s">
        <v>69</v>
      </c>
      <c r="F258" s="8" t="s">
        <v>54</v>
      </c>
      <c r="G258" s="8" t="s">
        <v>102</v>
      </c>
      <c r="H258" s="8" t="s">
        <v>103</v>
      </c>
      <c r="I258" s="8" t="s">
        <v>26</v>
      </c>
      <c r="J258" s="2">
        <v>0.51401823759078979</v>
      </c>
      <c r="K258" s="1" t="s">
        <v>98</v>
      </c>
      <c r="L258" s="1" t="s">
        <v>127</v>
      </c>
      <c r="M258" s="1" t="s">
        <v>1377</v>
      </c>
      <c r="N258" s="7" t="s">
        <v>29</v>
      </c>
      <c r="O258" s="3">
        <v>30000</v>
      </c>
      <c r="P258" s="7" t="s">
        <v>30</v>
      </c>
      <c r="Q258" s="7" t="s">
        <v>31</v>
      </c>
      <c r="R258" s="10">
        <f>_xlfn.XMATCH(A258,[1]FME!$B$2:$B$455,0,2)</f>
        <v>252</v>
      </c>
      <c r="S258" s="10"/>
    </row>
    <row r="259" spans="1:19" ht="63" x14ac:dyDescent="0.25">
      <c r="A259" s="1" t="s">
        <v>746</v>
      </c>
      <c r="B259" s="1" t="s">
        <v>747</v>
      </c>
      <c r="C259" s="1" t="s">
        <v>1768</v>
      </c>
      <c r="D259" s="7" t="s">
        <v>2108</v>
      </c>
      <c r="E259" s="1" t="s">
        <v>69</v>
      </c>
      <c r="F259" s="8" t="s">
        <v>2114</v>
      </c>
      <c r="G259" s="8" t="s">
        <v>130</v>
      </c>
      <c r="H259" s="8" t="s">
        <v>1850</v>
      </c>
      <c r="I259" s="8" t="s">
        <v>26</v>
      </c>
      <c r="J259" s="2">
        <v>9.7738265991210938</v>
      </c>
      <c r="K259" s="1" t="s">
        <v>98</v>
      </c>
      <c r="L259" s="1" t="s">
        <v>99</v>
      </c>
      <c r="M259" s="1" t="s">
        <v>2058</v>
      </c>
      <c r="N259" s="7" t="s">
        <v>29</v>
      </c>
      <c r="O259" s="3">
        <v>30000</v>
      </c>
      <c r="P259" s="7" t="s">
        <v>30</v>
      </c>
      <c r="Q259" s="7" t="s">
        <v>31</v>
      </c>
      <c r="R259" s="10">
        <f>_xlfn.XMATCH(A259,[1]FME!$B$2:$B$455,0,2)</f>
        <v>253</v>
      </c>
      <c r="S259" s="10"/>
    </row>
    <row r="260" spans="1:19" ht="47.25" x14ac:dyDescent="0.25">
      <c r="A260" s="1" t="s">
        <v>748</v>
      </c>
      <c r="B260" s="1" t="s">
        <v>749</v>
      </c>
      <c r="C260" s="1" t="s">
        <v>750</v>
      </c>
      <c r="D260" s="7" t="s">
        <v>2108</v>
      </c>
      <c r="E260" s="1" t="s">
        <v>2292</v>
      </c>
      <c r="F260" s="8" t="s">
        <v>54</v>
      </c>
      <c r="G260" s="8" t="s">
        <v>562</v>
      </c>
      <c r="H260" s="8" t="s">
        <v>563</v>
      </c>
      <c r="I260" s="8" t="s">
        <v>26</v>
      </c>
      <c r="J260" s="2">
        <v>27.075977325439453</v>
      </c>
      <c r="K260" s="1" t="s">
        <v>98</v>
      </c>
      <c r="L260" s="1" t="s">
        <v>751</v>
      </c>
      <c r="M260" s="1" t="s">
        <v>1367</v>
      </c>
      <c r="N260" s="7" t="s">
        <v>29</v>
      </c>
      <c r="O260" s="3">
        <v>30000</v>
      </c>
      <c r="P260" s="7" t="s">
        <v>30</v>
      </c>
      <c r="Q260" s="7" t="s">
        <v>31</v>
      </c>
      <c r="R260" s="10">
        <f>_xlfn.XMATCH(A260,[1]FME!$B$2:$B$455,0,2)</f>
        <v>254</v>
      </c>
      <c r="S260" s="10"/>
    </row>
    <row r="261" spans="1:19" ht="47.25" x14ac:dyDescent="0.25">
      <c r="A261" s="1" t="s">
        <v>752</v>
      </c>
      <c r="B261" s="1" t="s">
        <v>753</v>
      </c>
      <c r="C261" s="1" t="s">
        <v>754</v>
      </c>
      <c r="D261" s="7" t="s">
        <v>2108</v>
      </c>
      <c r="E261" s="1" t="s">
        <v>69</v>
      </c>
      <c r="F261" s="8" t="s">
        <v>54</v>
      </c>
      <c r="G261" s="8" t="s">
        <v>755</v>
      </c>
      <c r="H261" s="8" t="s">
        <v>756</v>
      </c>
      <c r="I261" s="8" t="s">
        <v>26</v>
      </c>
      <c r="J261" s="2">
        <v>1.4137146472930908</v>
      </c>
      <c r="K261" s="1" t="s">
        <v>27</v>
      </c>
      <c r="L261" s="1" t="s">
        <v>757</v>
      </c>
      <c r="M261" s="1" t="s">
        <v>1367</v>
      </c>
      <c r="N261" s="7" t="s">
        <v>29</v>
      </c>
      <c r="O261" s="3">
        <v>30000</v>
      </c>
      <c r="P261" s="7" t="s">
        <v>29</v>
      </c>
      <c r="Q261" s="7" t="s">
        <v>1634</v>
      </c>
      <c r="R261" s="10">
        <f>_xlfn.XMATCH(A261,[1]FME!$B$2:$B$455,0,2)</f>
        <v>255</v>
      </c>
      <c r="S261" s="10"/>
    </row>
    <row r="262" spans="1:19" ht="63" x14ac:dyDescent="0.25">
      <c r="A262" s="1" t="s">
        <v>758</v>
      </c>
      <c r="B262" s="1" t="s">
        <v>759</v>
      </c>
      <c r="C262" s="1" t="s">
        <v>1769</v>
      </c>
      <c r="D262" s="7" t="s">
        <v>2108</v>
      </c>
      <c r="E262" s="1" t="s">
        <v>69</v>
      </c>
      <c r="F262" s="8" t="s">
        <v>129</v>
      </c>
      <c r="G262" s="8" t="s">
        <v>2197</v>
      </c>
      <c r="H262" s="8" t="s">
        <v>1907</v>
      </c>
      <c r="I262" s="8" t="s">
        <v>26</v>
      </c>
      <c r="J262" s="2">
        <v>15.231873512268066</v>
      </c>
      <c r="K262" s="1" t="s">
        <v>139</v>
      </c>
      <c r="L262" s="1" t="s">
        <v>127</v>
      </c>
      <c r="M262" s="1" t="s">
        <v>2034</v>
      </c>
      <c r="N262" s="7" t="s">
        <v>29</v>
      </c>
      <c r="O262" s="3">
        <v>30000</v>
      </c>
      <c r="P262" s="7" t="s">
        <v>30</v>
      </c>
      <c r="Q262" s="7" t="s">
        <v>31</v>
      </c>
      <c r="R262" s="10">
        <f>_xlfn.XMATCH(A262,[1]FME!$B$2:$B$455,0,2)</f>
        <v>256</v>
      </c>
      <c r="S262" s="10"/>
    </row>
    <row r="263" spans="1:19" ht="78.75" x14ac:dyDescent="0.25">
      <c r="A263" s="1" t="s">
        <v>761</v>
      </c>
      <c r="B263" s="1" t="s">
        <v>762</v>
      </c>
      <c r="C263" s="1" t="s">
        <v>763</v>
      </c>
      <c r="D263" s="7" t="s">
        <v>2108</v>
      </c>
      <c r="E263" s="1" t="s">
        <v>69</v>
      </c>
      <c r="F263" s="8" t="s">
        <v>54</v>
      </c>
      <c r="G263" s="8" t="s">
        <v>2198</v>
      </c>
      <c r="H263" s="8" t="s">
        <v>1908</v>
      </c>
      <c r="I263" s="8" t="s">
        <v>26</v>
      </c>
      <c r="J263" s="2">
        <v>6.6978421211242676</v>
      </c>
      <c r="K263" s="1" t="s">
        <v>27</v>
      </c>
      <c r="L263" s="1" t="s">
        <v>638</v>
      </c>
      <c r="M263" s="1" t="s">
        <v>1367</v>
      </c>
      <c r="N263" s="7" t="s">
        <v>29</v>
      </c>
      <c r="O263" s="3">
        <v>30000</v>
      </c>
      <c r="P263" s="7" t="s">
        <v>29</v>
      </c>
      <c r="Q263" s="7" t="s">
        <v>1628</v>
      </c>
      <c r="R263" s="10" t="e">
        <f>_xlfn.XMATCH(A263,[1]FME!$B$2:$B$455,0,2)</f>
        <v>#N/A</v>
      </c>
      <c r="S263" s="10"/>
    </row>
    <row r="264" spans="1:19" ht="78.75" x14ac:dyDescent="0.25">
      <c r="A264" s="1" t="s">
        <v>765</v>
      </c>
      <c r="B264" s="1" t="s">
        <v>766</v>
      </c>
      <c r="C264" s="1" t="s">
        <v>767</v>
      </c>
      <c r="D264" s="7" t="s">
        <v>2108</v>
      </c>
      <c r="E264" s="1" t="s">
        <v>2288</v>
      </c>
      <c r="F264" s="8" t="s">
        <v>54</v>
      </c>
      <c r="G264" s="8" t="s">
        <v>55</v>
      </c>
      <c r="H264" s="8" t="s">
        <v>56</v>
      </c>
      <c r="I264" s="8" t="s">
        <v>26</v>
      </c>
      <c r="J264" s="2">
        <v>22.877639770507813</v>
      </c>
      <c r="K264" s="1" t="s">
        <v>27</v>
      </c>
      <c r="L264" s="1" t="s">
        <v>127</v>
      </c>
      <c r="M264" s="1" t="s">
        <v>2059</v>
      </c>
      <c r="N264" s="7" t="s">
        <v>29</v>
      </c>
      <c r="O264" s="3">
        <v>30000</v>
      </c>
      <c r="P264" s="7" t="s">
        <v>29</v>
      </c>
      <c r="Q264" s="7" t="s">
        <v>1628</v>
      </c>
      <c r="R264" s="10" t="e">
        <f>_xlfn.XMATCH(A264,[1]FME!$B$2:$B$455,0,2)</f>
        <v>#N/A</v>
      </c>
      <c r="S264" s="10"/>
    </row>
    <row r="265" spans="1:19" ht="78.75" x14ac:dyDescent="0.25">
      <c r="A265" s="1" t="s">
        <v>768</v>
      </c>
      <c r="B265" s="1" t="s">
        <v>769</v>
      </c>
      <c r="C265" s="1" t="s">
        <v>1770</v>
      </c>
      <c r="D265" s="7" t="s">
        <v>2108</v>
      </c>
      <c r="E265" s="1" t="s">
        <v>69</v>
      </c>
      <c r="F265" s="8" t="s">
        <v>2114</v>
      </c>
      <c r="G265" s="8" t="s">
        <v>2197</v>
      </c>
      <c r="H265" s="8" t="s">
        <v>1907</v>
      </c>
      <c r="I265" s="8" t="s">
        <v>26</v>
      </c>
      <c r="J265" s="2">
        <v>15.231873512268066</v>
      </c>
      <c r="K265" s="1" t="s">
        <v>1626</v>
      </c>
      <c r="L265" s="1" t="s">
        <v>99</v>
      </c>
      <c r="M265" s="1" t="s">
        <v>2034</v>
      </c>
      <c r="N265" s="7" t="s">
        <v>29</v>
      </c>
      <c r="O265" s="3">
        <v>30000</v>
      </c>
      <c r="P265" s="7" t="s">
        <v>30</v>
      </c>
      <c r="Q265" s="7" t="s">
        <v>31</v>
      </c>
      <c r="R265" s="10">
        <f>_xlfn.XMATCH(A265,[1]FME!$B$2:$B$455,0,2)</f>
        <v>257</v>
      </c>
      <c r="S265" s="10"/>
    </row>
    <row r="266" spans="1:19" ht="63" x14ac:dyDescent="0.25">
      <c r="A266" s="1" t="s">
        <v>770</v>
      </c>
      <c r="B266" s="1" t="s">
        <v>771</v>
      </c>
      <c r="C266" s="1" t="s">
        <v>772</v>
      </c>
      <c r="D266" s="7" t="s">
        <v>2108</v>
      </c>
      <c r="E266" s="1" t="s">
        <v>69</v>
      </c>
      <c r="F266" s="8" t="s">
        <v>2114</v>
      </c>
      <c r="G266" s="8" t="s">
        <v>2197</v>
      </c>
      <c r="H266" s="8" t="s">
        <v>1907</v>
      </c>
      <c r="I266" s="8" t="s">
        <v>26</v>
      </c>
      <c r="J266" s="2">
        <v>15.231873512268066</v>
      </c>
      <c r="K266" s="1" t="s">
        <v>1626</v>
      </c>
      <c r="L266" s="1" t="s">
        <v>99</v>
      </c>
      <c r="M266" s="1" t="s">
        <v>2034</v>
      </c>
      <c r="N266" s="7" t="s">
        <v>29</v>
      </c>
      <c r="O266" s="3">
        <v>30000</v>
      </c>
      <c r="P266" s="7" t="s">
        <v>30</v>
      </c>
      <c r="Q266" s="7" t="s">
        <v>31</v>
      </c>
      <c r="R266" s="10">
        <f>_xlfn.XMATCH(A266,[1]FME!$B$2:$B$455,0,2)</f>
        <v>258</v>
      </c>
      <c r="S266" s="10"/>
    </row>
    <row r="267" spans="1:19" ht="78.75" x14ac:dyDescent="0.25">
      <c r="A267" s="1" t="s">
        <v>773</v>
      </c>
      <c r="B267" s="1" t="s">
        <v>774</v>
      </c>
      <c r="C267" s="1" t="s">
        <v>1771</v>
      </c>
      <c r="D267" s="7" t="s">
        <v>2108</v>
      </c>
      <c r="E267" s="1" t="s">
        <v>69</v>
      </c>
      <c r="F267" s="8" t="s">
        <v>2114</v>
      </c>
      <c r="G267" s="8" t="s">
        <v>2197</v>
      </c>
      <c r="H267" s="8" t="s">
        <v>1907</v>
      </c>
      <c r="I267" s="8" t="s">
        <v>26</v>
      </c>
      <c r="J267" s="2">
        <v>15.231873512268066</v>
      </c>
      <c r="K267" s="1" t="s">
        <v>1626</v>
      </c>
      <c r="L267" s="1" t="s">
        <v>99</v>
      </c>
      <c r="M267" s="1" t="s">
        <v>2034</v>
      </c>
      <c r="N267" s="7" t="s">
        <v>29</v>
      </c>
      <c r="O267" s="3">
        <v>30000</v>
      </c>
      <c r="P267" s="7" t="s">
        <v>30</v>
      </c>
      <c r="Q267" s="7" t="s">
        <v>31</v>
      </c>
      <c r="R267" s="10">
        <f>_xlfn.XMATCH(A267,[1]FME!$B$2:$B$455,0,2)</f>
        <v>259</v>
      </c>
      <c r="S267" s="10"/>
    </row>
    <row r="268" spans="1:19" ht="63" x14ac:dyDescent="0.25">
      <c r="A268" s="1" t="s">
        <v>775</v>
      </c>
      <c r="B268" s="1" t="s">
        <v>776</v>
      </c>
      <c r="C268" s="1" t="s">
        <v>1772</v>
      </c>
      <c r="D268" s="7" t="s">
        <v>2108</v>
      </c>
      <c r="E268" s="1" t="s">
        <v>69</v>
      </c>
      <c r="F268" s="8" t="s">
        <v>2114</v>
      </c>
      <c r="G268" s="8" t="s">
        <v>2197</v>
      </c>
      <c r="H268" s="8" t="s">
        <v>1907</v>
      </c>
      <c r="I268" s="8" t="s">
        <v>26</v>
      </c>
      <c r="J268" s="2">
        <v>15.231873512268066</v>
      </c>
      <c r="K268" s="1" t="s">
        <v>1626</v>
      </c>
      <c r="L268" s="1" t="s">
        <v>99</v>
      </c>
      <c r="M268" s="1" t="s">
        <v>2034</v>
      </c>
      <c r="N268" s="7" t="s">
        <v>29</v>
      </c>
      <c r="O268" s="3">
        <v>30000</v>
      </c>
      <c r="P268" s="7" t="s">
        <v>30</v>
      </c>
      <c r="Q268" s="7" t="s">
        <v>31</v>
      </c>
      <c r="R268" s="10">
        <f>_xlfn.XMATCH(A268,[1]FME!$B$2:$B$455,0,2)</f>
        <v>260</v>
      </c>
      <c r="S268" s="10"/>
    </row>
    <row r="269" spans="1:19" ht="78.75" x14ac:dyDescent="0.25">
      <c r="A269" s="1" t="s">
        <v>777</v>
      </c>
      <c r="B269" s="1" t="s">
        <v>1703</v>
      </c>
      <c r="C269" s="1" t="s">
        <v>778</v>
      </c>
      <c r="D269" s="7" t="s">
        <v>2108</v>
      </c>
      <c r="E269" s="1" t="s">
        <v>69</v>
      </c>
      <c r="F269" s="8" t="s">
        <v>54</v>
      </c>
      <c r="G269" s="8" t="s">
        <v>2199</v>
      </c>
      <c r="H269" s="8" t="s">
        <v>1909</v>
      </c>
      <c r="I269" s="8" t="s">
        <v>26</v>
      </c>
      <c r="J269" s="2">
        <v>0.73629975318908691</v>
      </c>
      <c r="K269" s="1" t="s">
        <v>27</v>
      </c>
      <c r="L269" s="1" t="s">
        <v>127</v>
      </c>
      <c r="M269" s="1" t="s">
        <v>1367</v>
      </c>
      <c r="N269" s="7" t="s">
        <v>29</v>
      </c>
      <c r="O269" s="3">
        <v>30000</v>
      </c>
      <c r="P269" s="7" t="s">
        <v>30</v>
      </c>
      <c r="Q269" s="7" t="s">
        <v>31</v>
      </c>
      <c r="R269" s="10">
        <f>_xlfn.XMATCH(A269,[1]FME!$B$2:$B$455,0,2)</f>
        <v>261</v>
      </c>
      <c r="S269" s="10"/>
    </row>
    <row r="270" spans="1:19" ht="63" x14ac:dyDescent="0.25">
      <c r="A270" s="1" t="s">
        <v>779</v>
      </c>
      <c r="B270" s="1" t="s">
        <v>780</v>
      </c>
      <c r="C270" s="1" t="s">
        <v>1773</v>
      </c>
      <c r="D270" s="7" t="s">
        <v>2108</v>
      </c>
      <c r="E270" s="1" t="s">
        <v>69</v>
      </c>
      <c r="F270" s="8" t="s">
        <v>54</v>
      </c>
      <c r="G270" s="8" t="s">
        <v>2200</v>
      </c>
      <c r="H270" s="8" t="s">
        <v>1910</v>
      </c>
      <c r="I270" s="8" t="s">
        <v>26</v>
      </c>
      <c r="J270" s="2">
        <v>34.831943511962891</v>
      </c>
      <c r="K270" s="1" t="s">
        <v>98</v>
      </c>
      <c r="L270" s="1" t="s">
        <v>127</v>
      </c>
      <c r="M270" s="1" t="s">
        <v>1366</v>
      </c>
      <c r="N270" s="7" t="s">
        <v>29</v>
      </c>
      <c r="O270" s="3">
        <v>30000</v>
      </c>
      <c r="P270" s="7" t="s">
        <v>29</v>
      </c>
      <c r="Q270" s="7" t="s">
        <v>1635</v>
      </c>
      <c r="R270" s="10">
        <f>_xlfn.XMATCH(A270,[1]FME!$B$2:$B$455,0,2)</f>
        <v>262</v>
      </c>
      <c r="S270" s="10"/>
    </row>
    <row r="271" spans="1:19" ht="63" x14ac:dyDescent="0.25">
      <c r="A271" s="1" t="s">
        <v>781</v>
      </c>
      <c r="B271" s="1" t="s">
        <v>782</v>
      </c>
      <c r="C271" s="1" t="s">
        <v>1774</v>
      </c>
      <c r="D271" s="7" t="s">
        <v>2108</v>
      </c>
      <c r="E271" s="1" t="s">
        <v>69</v>
      </c>
      <c r="F271" s="8" t="s">
        <v>54</v>
      </c>
      <c r="G271" s="8" t="s">
        <v>2200</v>
      </c>
      <c r="H271" s="8" t="s">
        <v>1910</v>
      </c>
      <c r="I271" s="8" t="s">
        <v>26</v>
      </c>
      <c r="J271" s="2">
        <v>34.831943511962891</v>
      </c>
      <c r="K271" s="1" t="s">
        <v>98</v>
      </c>
      <c r="L271" s="1" t="s">
        <v>127</v>
      </c>
      <c r="M271" s="1" t="s">
        <v>1366</v>
      </c>
      <c r="N271" s="7" t="s">
        <v>29</v>
      </c>
      <c r="O271" s="3">
        <v>30000</v>
      </c>
      <c r="P271" s="7" t="s">
        <v>29</v>
      </c>
      <c r="Q271" s="7" t="s">
        <v>1635</v>
      </c>
      <c r="R271" s="10">
        <f>_xlfn.XMATCH(A271,[1]FME!$B$2:$B$455,0,2)</f>
        <v>263</v>
      </c>
      <c r="S271" s="10"/>
    </row>
    <row r="272" spans="1:19" ht="63" x14ac:dyDescent="0.25">
      <c r="A272" s="1" t="s">
        <v>783</v>
      </c>
      <c r="B272" s="1" t="s">
        <v>784</v>
      </c>
      <c r="C272" s="1" t="s">
        <v>1775</v>
      </c>
      <c r="D272" s="7" t="s">
        <v>2108</v>
      </c>
      <c r="E272" s="1" t="s">
        <v>69</v>
      </c>
      <c r="F272" s="8" t="s">
        <v>54</v>
      </c>
      <c r="G272" s="8" t="s">
        <v>785</v>
      </c>
      <c r="H272" s="8" t="s">
        <v>786</v>
      </c>
      <c r="I272" s="8" t="s">
        <v>26</v>
      </c>
      <c r="J272" s="2">
        <v>34.831943511962891</v>
      </c>
      <c r="K272" s="1" t="s">
        <v>98</v>
      </c>
      <c r="L272" s="1" t="s">
        <v>127</v>
      </c>
      <c r="M272" s="1" t="s">
        <v>1366</v>
      </c>
      <c r="N272" s="7" t="s">
        <v>29</v>
      </c>
      <c r="O272" s="3">
        <v>30000</v>
      </c>
      <c r="P272" s="7" t="s">
        <v>29</v>
      </c>
      <c r="Q272" s="7" t="s">
        <v>1635</v>
      </c>
      <c r="R272" s="10">
        <f>_xlfn.XMATCH(A272,[1]FME!$B$2:$B$455,0,2)</f>
        <v>264</v>
      </c>
      <c r="S272" s="10"/>
    </row>
    <row r="273" spans="1:19" ht="78.75" x14ac:dyDescent="0.25">
      <c r="A273" s="1" t="s">
        <v>787</v>
      </c>
      <c r="B273" s="1" t="s">
        <v>788</v>
      </c>
      <c r="C273" s="1" t="s">
        <v>1776</v>
      </c>
      <c r="D273" s="7" t="s">
        <v>2108</v>
      </c>
      <c r="E273" s="1" t="s">
        <v>69</v>
      </c>
      <c r="F273" s="8" t="s">
        <v>125</v>
      </c>
      <c r="G273" s="8" t="s">
        <v>2201</v>
      </c>
      <c r="H273" s="8" t="s">
        <v>1911</v>
      </c>
      <c r="I273" s="8" t="s">
        <v>26</v>
      </c>
      <c r="J273" s="2">
        <v>4.6975078582763672</v>
      </c>
      <c r="K273" s="1" t="s">
        <v>139</v>
      </c>
      <c r="L273" s="1" t="s">
        <v>127</v>
      </c>
      <c r="M273" s="1" t="s">
        <v>2046</v>
      </c>
      <c r="N273" s="7" t="s">
        <v>29</v>
      </c>
      <c r="O273" s="3">
        <v>30000</v>
      </c>
      <c r="P273" s="7" t="s">
        <v>30</v>
      </c>
      <c r="Q273" s="7" t="s">
        <v>31</v>
      </c>
      <c r="R273" s="10">
        <f>_xlfn.XMATCH(A273,[1]FME!$B$2:$B$455,0,2)</f>
        <v>265</v>
      </c>
      <c r="S273" s="10"/>
    </row>
    <row r="274" spans="1:19" ht="78.75" x14ac:dyDescent="0.25">
      <c r="A274" s="1" t="s">
        <v>789</v>
      </c>
      <c r="B274" s="1" t="s">
        <v>1704</v>
      </c>
      <c r="C274" s="1" t="s">
        <v>1777</v>
      </c>
      <c r="D274" s="7" t="s">
        <v>2108</v>
      </c>
      <c r="E274" s="1" t="s">
        <v>69</v>
      </c>
      <c r="F274" s="8" t="s">
        <v>125</v>
      </c>
      <c r="G274" s="8" t="s">
        <v>2202</v>
      </c>
      <c r="H274" s="8" t="s">
        <v>1912</v>
      </c>
      <c r="I274" s="8" t="s">
        <v>26</v>
      </c>
      <c r="J274" s="2">
        <v>27.817888259887695</v>
      </c>
      <c r="K274" s="1" t="s">
        <v>139</v>
      </c>
      <c r="L274" s="1" t="s">
        <v>127</v>
      </c>
      <c r="M274" s="1" t="s">
        <v>1367</v>
      </c>
      <c r="N274" s="7" t="s">
        <v>29</v>
      </c>
      <c r="O274" s="3">
        <v>30000</v>
      </c>
      <c r="P274" s="7" t="s">
        <v>30</v>
      </c>
      <c r="Q274" s="7" t="s">
        <v>31</v>
      </c>
      <c r="R274" s="10">
        <f>_xlfn.XMATCH(A274,[1]FME!$B$2:$B$455,0,2)</f>
        <v>266</v>
      </c>
      <c r="S274" s="10"/>
    </row>
    <row r="275" spans="1:19" ht="47.25" x14ac:dyDescent="0.25">
      <c r="A275" s="1" t="s">
        <v>790</v>
      </c>
      <c r="B275" s="1" t="s">
        <v>791</v>
      </c>
      <c r="C275" s="1" t="s">
        <v>792</v>
      </c>
      <c r="D275" s="7" t="s">
        <v>2108</v>
      </c>
      <c r="E275" s="1" t="s">
        <v>69</v>
      </c>
      <c r="F275" s="8" t="s">
        <v>125</v>
      </c>
      <c r="G275" s="8" t="s">
        <v>2203</v>
      </c>
      <c r="H275" s="8" t="s">
        <v>1303</v>
      </c>
      <c r="I275" s="8" t="s">
        <v>26</v>
      </c>
      <c r="J275" s="2">
        <v>55.366100311279297</v>
      </c>
      <c r="K275" s="1" t="s">
        <v>139</v>
      </c>
      <c r="L275" s="1" t="s">
        <v>127</v>
      </c>
      <c r="M275" s="1" t="s">
        <v>1367</v>
      </c>
      <c r="N275" s="7" t="s">
        <v>29</v>
      </c>
      <c r="O275" s="3">
        <v>30000</v>
      </c>
      <c r="P275" s="7" t="s">
        <v>29</v>
      </c>
      <c r="Q275" s="7" t="s">
        <v>1288</v>
      </c>
      <c r="R275" s="10">
        <f>_xlfn.XMATCH(A275,[1]FME!$B$2:$B$455,0,2)</f>
        <v>267</v>
      </c>
      <c r="S275" s="10"/>
    </row>
    <row r="276" spans="1:19" ht="63" x14ac:dyDescent="0.25">
      <c r="A276" s="1" t="s">
        <v>793</v>
      </c>
      <c r="B276" s="1" t="s">
        <v>1705</v>
      </c>
      <c r="C276" s="1" t="s">
        <v>1778</v>
      </c>
      <c r="D276" s="7" t="s">
        <v>2108</v>
      </c>
      <c r="E276" s="1" t="s">
        <v>69</v>
      </c>
      <c r="F276" s="8" t="s">
        <v>125</v>
      </c>
      <c r="G276" s="8" t="s">
        <v>2203</v>
      </c>
      <c r="H276" s="8" t="s">
        <v>1303</v>
      </c>
      <c r="I276" s="8" t="s">
        <v>26</v>
      </c>
      <c r="J276" s="2">
        <v>55.366100311279297</v>
      </c>
      <c r="K276" s="1" t="s">
        <v>139</v>
      </c>
      <c r="L276" s="1" t="s">
        <v>127</v>
      </c>
      <c r="M276" s="1" t="s">
        <v>1367</v>
      </c>
      <c r="N276" s="7" t="s">
        <v>29</v>
      </c>
      <c r="O276" s="3">
        <v>30000</v>
      </c>
      <c r="P276" s="7" t="s">
        <v>30</v>
      </c>
      <c r="Q276" s="7" t="s">
        <v>31</v>
      </c>
      <c r="R276" s="10">
        <f>_xlfn.XMATCH(A276,[1]FME!$B$2:$B$455,0,2)</f>
        <v>268</v>
      </c>
      <c r="S276" s="10"/>
    </row>
    <row r="277" spans="1:19" ht="63" x14ac:dyDescent="0.25">
      <c r="A277" s="1" t="s">
        <v>794</v>
      </c>
      <c r="B277" s="1" t="s">
        <v>1706</v>
      </c>
      <c r="C277" s="1" t="s">
        <v>1779</v>
      </c>
      <c r="D277" s="7" t="s">
        <v>2108</v>
      </c>
      <c r="E277" s="1" t="s">
        <v>69</v>
      </c>
      <c r="F277" s="8" t="s">
        <v>125</v>
      </c>
      <c r="G277" s="8" t="s">
        <v>2203</v>
      </c>
      <c r="H277" s="8" t="s">
        <v>1303</v>
      </c>
      <c r="I277" s="8" t="s">
        <v>26</v>
      </c>
      <c r="J277" s="2">
        <v>55.366100311279297</v>
      </c>
      <c r="K277" s="1" t="s">
        <v>139</v>
      </c>
      <c r="L277" s="1" t="s">
        <v>127</v>
      </c>
      <c r="M277" s="1" t="s">
        <v>1367</v>
      </c>
      <c r="N277" s="7" t="s">
        <v>29</v>
      </c>
      <c r="O277" s="3">
        <v>30000</v>
      </c>
      <c r="P277" s="7" t="s">
        <v>30</v>
      </c>
      <c r="Q277" s="7" t="s">
        <v>31</v>
      </c>
      <c r="R277" s="10">
        <f>_xlfn.XMATCH(A277,[1]FME!$B$2:$B$455,0,2)</f>
        <v>269</v>
      </c>
      <c r="S277" s="10"/>
    </row>
    <row r="278" spans="1:19" ht="47.25" x14ac:dyDescent="0.25">
      <c r="A278" s="1" t="s">
        <v>795</v>
      </c>
      <c r="B278" s="1" t="s">
        <v>1707</v>
      </c>
      <c r="C278" s="1" t="s">
        <v>1780</v>
      </c>
      <c r="D278" s="7" t="s">
        <v>2108</v>
      </c>
      <c r="E278" s="1" t="s">
        <v>69</v>
      </c>
      <c r="F278" s="8" t="s">
        <v>125</v>
      </c>
      <c r="G278" s="8" t="s">
        <v>2203</v>
      </c>
      <c r="H278" s="8" t="s">
        <v>1303</v>
      </c>
      <c r="I278" s="8" t="s">
        <v>26</v>
      </c>
      <c r="J278" s="2">
        <v>55.366100311279297</v>
      </c>
      <c r="K278" s="1" t="s">
        <v>139</v>
      </c>
      <c r="L278" s="1" t="s">
        <v>127</v>
      </c>
      <c r="M278" s="1" t="s">
        <v>1367</v>
      </c>
      <c r="N278" s="7" t="s">
        <v>29</v>
      </c>
      <c r="O278" s="3">
        <v>30000</v>
      </c>
      <c r="P278" s="7" t="s">
        <v>30</v>
      </c>
      <c r="Q278" s="7" t="s">
        <v>31</v>
      </c>
      <c r="R278" s="10">
        <f>_xlfn.XMATCH(A278,[1]FME!$B$2:$B$455,0,2)</f>
        <v>270</v>
      </c>
      <c r="S278" s="10"/>
    </row>
    <row r="279" spans="1:19" ht="78.75" x14ac:dyDescent="0.25">
      <c r="A279" s="1" t="s">
        <v>796</v>
      </c>
      <c r="B279" s="1" t="s">
        <v>797</v>
      </c>
      <c r="C279" s="1" t="s">
        <v>1781</v>
      </c>
      <c r="D279" s="7" t="s">
        <v>2108</v>
      </c>
      <c r="E279" s="1" t="s">
        <v>69</v>
      </c>
      <c r="F279" s="8" t="s">
        <v>23</v>
      </c>
      <c r="G279" s="8" t="s">
        <v>89</v>
      </c>
      <c r="H279" s="8" t="s">
        <v>90</v>
      </c>
      <c r="I279" s="8" t="s">
        <v>26</v>
      </c>
      <c r="J279" s="2">
        <v>1.1330107450485229</v>
      </c>
      <c r="K279" s="1" t="s">
        <v>139</v>
      </c>
      <c r="L279" s="1" t="s">
        <v>127</v>
      </c>
      <c r="M279" s="1" t="s">
        <v>2060</v>
      </c>
      <c r="N279" s="7" t="s">
        <v>29</v>
      </c>
      <c r="O279" s="3">
        <v>30000</v>
      </c>
      <c r="P279" s="7" t="s">
        <v>30</v>
      </c>
      <c r="Q279" s="7" t="s">
        <v>31</v>
      </c>
      <c r="R279" s="10">
        <f>_xlfn.XMATCH(A279,[1]FME!$B$2:$B$455,0,2)</f>
        <v>271</v>
      </c>
      <c r="S279" s="10"/>
    </row>
    <row r="280" spans="1:19" ht="63" x14ac:dyDescent="0.25">
      <c r="A280" s="1" t="s">
        <v>798</v>
      </c>
      <c r="B280" s="1" t="s">
        <v>799</v>
      </c>
      <c r="C280" s="1" t="s">
        <v>1782</v>
      </c>
      <c r="D280" s="7" t="s">
        <v>2108</v>
      </c>
      <c r="E280" s="1" t="s">
        <v>69</v>
      </c>
      <c r="F280" s="8" t="s">
        <v>239</v>
      </c>
      <c r="G280" s="8" t="s">
        <v>2204</v>
      </c>
      <c r="H280" s="8" t="s">
        <v>1913</v>
      </c>
      <c r="I280" s="8" t="s">
        <v>26</v>
      </c>
      <c r="J280" s="2">
        <v>79.44793701171875</v>
      </c>
      <c r="K280" s="1" t="s">
        <v>98</v>
      </c>
      <c r="L280" s="1" t="s">
        <v>127</v>
      </c>
      <c r="M280" s="1" t="s">
        <v>1367</v>
      </c>
      <c r="N280" s="7" t="s">
        <v>29</v>
      </c>
      <c r="O280" s="3">
        <v>30000</v>
      </c>
      <c r="P280" s="7" t="s">
        <v>29</v>
      </c>
      <c r="Q280" s="7" t="s">
        <v>1635</v>
      </c>
      <c r="R280" s="10">
        <f>_xlfn.XMATCH(A280,[1]FME!$B$2:$B$455,0,2)</f>
        <v>272</v>
      </c>
      <c r="S280" s="10"/>
    </row>
    <row r="281" spans="1:19" ht="78.75" x14ac:dyDescent="0.25">
      <c r="A281" s="1" t="s">
        <v>800</v>
      </c>
      <c r="B281" s="1" t="s">
        <v>801</v>
      </c>
      <c r="C281" s="1" t="s">
        <v>802</v>
      </c>
      <c r="D281" s="7" t="s">
        <v>2108</v>
      </c>
      <c r="E281" s="1" t="s">
        <v>69</v>
      </c>
      <c r="F281" s="8" t="s">
        <v>54</v>
      </c>
      <c r="G281" s="8" t="s">
        <v>785</v>
      </c>
      <c r="H281" s="8" t="s">
        <v>786</v>
      </c>
      <c r="I281" s="8" t="s">
        <v>26</v>
      </c>
      <c r="J281" s="2">
        <v>3.3128657341003418</v>
      </c>
      <c r="K281" s="1" t="s">
        <v>98</v>
      </c>
      <c r="L281" s="1" t="s">
        <v>127</v>
      </c>
      <c r="M281" s="1" t="s">
        <v>1377</v>
      </c>
      <c r="N281" s="7" t="s">
        <v>29</v>
      </c>
      <c r="O281" s="3">
        <v>30000</v>
      </c>
      <c r="P281" s="7" t="s">
        <v>30</v>
      </c>
      <c r="Q281" s="7" t="s">
        <v>31</v>
      </c>
      <c r="R281" s="10">
        <f>_xlfn.XMATCH(A281,[1]FME!$B$2:$B$455,0,2)</f>
        <v>273</v>
      </c>
      <c r="S281" s="10"/>
    </row>
    <row r="282" spans="1:19" ht="78.75" x14ac:dyDescent="0.25">
      <c r="A282" s="1" t="s">
        <v>803</v>
      </c>
      <c r="B282" s="1" t="s">
        <v>804</v>
      </c>
      <c r="C282" s="1" t="s">
        <v>1783</v>
      </c>
      <c r="D282" s="7" t="s">
        <v>2108</v>
      </c>
      <c r="E282" s="1" t="s">
        <v>69</v>
      </c>
      <c r="F282" s="8" t="s">
        <v>54</v>
      </c>
      <c r="G282" s="8" t="s">
        <v>785</v>
      </c>
      <c r="H282" s="8" t="s">
        <v>786</v>
      </c>
      <c r="I282" s="8" t="s">
        <v>26</v>
      </c>
      <c r="J282" s="2">
        <v>3.3128657341003418</v>
      </c>
      <c r="K282" s="1" t="s">
        <v>98</v>
      </c>
      <c r="L282" s="1" t="s">
        <v>127</v>
      </c>
      <c r="M282" s="1" t="s">
        <v>1377</v>
      </c>
      <c r="N282" s="7" t="s">
        <v>29</v>
      </c>
      <c r="O282" s="3">
        <v>30000</v>
      </c>
      <c r="P282" s="7" t="s">
        <v>30</v>
      </c>
      <c r="Q282" s="7" t="s">
        <v>31</v>
      </c>
      <c r="R282" s="10">
        <f>_xlfn.XMATCH(A282,[1]FME!$B$2:$B$455,0,2)</f>
        <v>274</v>
      </c>
      <c r="S282" s="10"/>
    </row>
    <row r="283" spans="1:19" ht="78.75" x14ac:dyDescent="0.25">
      <c r="A283" s="1" t="s">
        <v>805</v>
      </c>
      <c r="B283" s="1" t="s">
        <v>806</v>
      </c>
      <c r="C283" s="1" t="s">
        <v>807</v>
      </c>
      <c r="D283" s="7" t="s">
        <v>2108</v>
      </c>
      <c r="E283" s="1" t="s">
        <v>69</v>
      </c>
      <c r="F283" s="8" t="s">
        <v>54</v>
      </c>
      <c r="G283" s="8" t="s">
        <v>785</v>
      </c>
      <c r="H283" s="8" t="s">
        <v>786</v>
      </c>
      <c r="I283" s="8" t="s">
        <v>26</v>
      </c>
      <c r="J283" s="2">
        <v>3.3128657341003418</v>
      </c>
      <c r="K283" s="1" t="s">
        <v>98</v>
      </c>
      <c r="L283" s="1" t="s">
        <v>127</v>
      </c>
      <c r="M283" s="1" t="s">
        <v>1377</v>
      </c>
      <c r="N283" s="7" t="s">
        <v>29</v>
      </c>
      <c r="O283" s="3">
        <v>30000</v>
      </c>
      <c r="P283" s="7" t="s">
        <v>30</v>
      </c>
      <c r="Q283" s="7" t="s">
        <v>31</v>
      </c>
      <c r="R283" s="10">
        <f>_xlfn.XMATCH(A283,[1]FME!$B$2:$B$455,0,2)</f>
        <v>275</v>
      </c>
      <c r="S283" s="10"/>
    </row>
    <row r="284" spans="1:19" ht="63" x14ac:dyDescent="0.25">
      <c r="A284" s="1" t="s">
        <v>808</v>
      </c>
      <c r="B284" s="1" t="s">
        <v>809</v>
      </c>
      <c r="C284" s="1" t="s">
        <v>1784</v>
      </c>
      <c r="D284" s="7" t="s">
        <v>2108</v>
      </c>
      <c r="E284" s="1" t="s">
        <v>69</v>
      </c>
      <c r="F284" s="8" t="s">
        <v>2114</v>
      </c>
      <c r="G284" s="8" t="s">
        <v>130</v>
      </c>
      <c r="H284" s="8" t="s">
        <v>1850</v>
      </c>
      <c r="I284" s="8" t="s">
        <v>26</v>
      </c>
      <c r="J284" s="2">
        <v>2.9095015525817871</v>
      </c>
      <c r="K284" s="1" t="s">
        <v>1626</v>
      </c>
      <c r="L284" s="1" t="s">
        <v>127</v>
      </c>
      <c r="M284" s="1" t="s">
        <v>1365</v>
      </c>
      <c r="N284" s="7" t="s">
        <v>29</v>
      </c>
      <c r="O284" s="3">
        <v>30000</v>
      </c>
      <c r="P284" s="7" t="s">
        <v>30</v>
      </c>
      <c r="Q284" s="7" t="s">
        <v>31</v>
      </c>
      <c r="R284" s="10">
        <f>_xlfn.XMATCH(A284,[1]FME!$B$2:$B$455,0,2)</f>
        <v>276</v>
      </c>
      <c r="S284" s="10"/>
    </row>
    <row r="285" spans="1:19" ht="63" x14ac:dyDescent="0.25">
      <c r="A285" s="1" t="s">
        <v>810</v>
      </c>
      <c r="B285" s="1" t="s">
        <v>811</v>
      </c>
      <c r="C285" s="1" t="s">
        <v>1785</v>
      </c>
      <c r="D285" s="7" t="s">
        <v>2108</v>
      </c>
      <c r="E285" s="1" t="s">
        <v>69</v>
      </c>
      <c r="F285" s="8" t="s">
        <v>2114</v>
      </c>
      <c r="G285" s="8" t="s">
        <v>130</v>
      </c>
      <c r="H285" s="8" t="s">
        <v>1850</v>
      </c>
      <c r="I285" s="8" t="s">
        <v>26</v>
      </c>
      <c r="J285" s="2">
        <v>2.014503002166748</v>
      </c>
      <c r="K285" s="1" t="s">
        <v>27</v>
      </c>
      <c r="L285" s="1" t="s">
        <v>127</v>
      </c>
      <c r="M285" s="1" t="s">
        <v>1365</v>
      </c>
      <c r="N285" s="7" t="s">
        <v>29</v>
      </c>
      <c r="O285" s="3">
        <v>30000</v>
      </c>
      <c r="P285" s="7" t="s">
        <v>30</v>
      </c>
      <c r="Q285" s="7" t="s">
        <v>31</v>
      </c>
      <c r="R285" s="10">
        <f>_xlfn.XMATCH(A285,[1]FME!$B$2:$B$455,0,2)</f>
        <v>277</v>
      </c>
      <c r="S285" s="10"/>
    </row>
    <row r="286" spans="1:19" ht="63" x14ac:dyDescent="0.25">
      <c r="A286" s="1" t="s">
        <v>812</v>
      </c>
      <c r="B286" s="1" t="s">
        <v>813</v>
      </c>
      <c r="C286" s="1" t="s">
        <v>814</v>
      </c>
      <c r="D286" s="7" t="s">
        <v>2108</v>
      </c>
      <c r="E286" s="1" t="s">
        <v>122</v>
      </c>
      <c r="F286" s="8" t="s">
        <v>23</v>
      </c>
      <c r="G286" s="8" t="s">
        <v>89</v>
      </c>
      <c r="H286" s="8" t="s">
        <v>90</v>
      </c>
      <c r="I286" s="8" t="s">
        <v>26</v>
      </c>
      <c r="J286" s="2">
        <v>0.49998554587364197</v>
      </c>
      <c r="K286" s="1" t="s">
        <v>98</v>
      </c>
      <c r="L286" s="1" t="s">
        <v>127</v>
      </c>
      <c r="M286" s="1" t="s">
        <v>2061</v>
      </c>
      <c r="N286" s="7" t="s">
        <v>29</v>
      </c>
      <c r="O286" s="3">
        <v>30000</v>
      </c>
      <c r="P286" s="7" t="s">
        <v>30</v>
      </c>
      <c r="Q286" s="7" t="s">
        <v>31</v>
      </c>
      <c r="R286" s="10">
        <f>_xlfn.XMATCH(A286,[1]FME!$B$2:$B$455,0,2)</f>
        <v>278</v>
      </c>
      <c r="S286" s="10"/>
    </row>
    <row r="287" spans="1:19" ht="78.75" x14ac:dyDescent="0.25">
      <c r="A287" s="1" t="s">
        <v>815</v>
      </c>
      <c r="B287" s="1" t="s">
        <v>816</v>
      </c>
      <c r="C287" s="1" t="s">
        <v>1786</v>
      </c>
      <c r="D287" s="7" t="s">
        <v>2108</v>
      </c>
      <c r="E287" s="1" t="s">
        <v>69</v>
      </c>
      <c r="F287" s="8" t="s">
        <v>239</v>
      </c>
      <c r="G287" s="8" t="s">
        <v>2205</v>
      </c>
      <c r="H287" s="8" t="s">
        <v>1914</v>
      </c>
      <c r="I287" s="8" t="s">
        <v>26</v>
      </c>
      <c r="J287" s="2">
        <v>92.806159973144531</v>
      </c>
      <c r="K287" s="1" t="s">
        <v>27</v>
      </c>
      <c r="L287" s="1" t="s">
        <v>127</v>
      </c>
      <c r="M287" s="1" t="s">
        <v>1367</v>
      </c>
      <c r="N287" s="7" t="s">
        <v>29</v>
      </c>
      <c r="O287" s="3">
        <v>30000</v>
      </c>
      <c r="P287" s="7" t="s">
        <v>30</v>
      </c>
      <c r="Q287" s="7" t="s">
        <v>31</v>
      </c>
      <c r="R287" s="10">
        <f>_xlfn.XMATCH(A287,[1]FME!$B$2:$B$455,0,2)</f>
        <v>279</v>
      </c>
      <c r="S287" s="10"/>
    </row>
    <row r="288" spans="1:19" ht="63" x14ac:dyDescent="0.25">
      <c r="A288" s="4" t="s">
        <v>817</v>
      </c>
      <c r="B288" s="1" t="s">
        <v>818</v>
      </c>
      <c r="C288" s="1" t="s">
        <v>1042</v>
      </c>
      <c r="D288" s="7" t="s">
        <v>2108</v>
      </c>
      <c r="E288" s="1" t="s">
        <v>69</v>
      </c>
      <c r="F288" s="8" t="s">
        <v>54</v>
      </c>
      <c r="G288" s="8" t="s">
        <v>2206</v>
      </c>
      <c r="H288" s="8" t="s">
        <v>1915</v>
      </c>
      <c r="I288" s="8" t="s">
        <v>26</v>
      </c>
      <c r="J288" s="2">
        <v>1.5695531368255615</v>
      </c>
      <c r="K288" s="1" t="s">
        <v>139</v>
      </c>
      <c r="L288" s="1" t="s">
        <v>127</v>
      </c>
      <c r="M288" s="1" t="s">
        <v>1367</v>
      </c>
      <c r="N288" s="7" t="s">
        <v>29</v>
      </c>
      <c r="O288" s="3">
        <v>30000</v>
      </c>
      <c r="P288" s="7" t="s">
        <v>30</v>
      </c>
      <c r="Q288" s="7" t="s">
        <v>31</v>
      </c>
      <c r="R288" s="10">
        <f>_xlfn.XMATCH(A288,[1]FME!$B$2:$B$455,0,2)</f>
        <v>280</v>
      </c>
      <c r="S288" s="10"/>
    </row>
    <row r="289" spans="1:19" ht="63" x14ac:dyDescent="0.25">
      <c r="A289" s="1" t="s">
        <v>820</v>
      </c>
      <c r="B289" s="1" t="s">
        <v>821</v>
      </c>
      <c r="C289" s="1" t="s">
        <v>1042</v>
      </c>
      <c r="D289" s="7" t="s">
        <v>2108</v>
      </c>
      <c r="E289" s="1" t="s">
        <v>69</v>
      </c>
      <c r="F289" s="8" t="s">
        <v>54</v>
      </c>
      <c r="G289" s="8" t="s">
        <v>2206</v>
      </c>
      <c r="H289" s="8" t="s">
        <v>1915</v>
      </c>
      <c r="I289" s="8" t="s">
        <v>26</v>
      </c>
      <c r="J289" s="2">
        <v>6.0113086700439453</v>
      </c>
      <c r="K289" s="1" t="s">
        <v>139</v>
      </c>
      <c r="L289" s="1" t="s">
        <v>127</v>
      </c>
      <c r="M289" s="1" t="s">
        <v>1367</v>
      </c>
      <c r="N289" s="7" t="s">
        <v>29</v>
      </c>
      <c r="O289" s="3">
        <v>30000</v>
      </c>
      <c r="P289" s="7" t="s">
        <v>30</v>
      </c>
      <c r="Q289" s="7" t="s">
        <v>31</v>
      </c>
      <c r="R289" s="10">
        <f>_xlfn.XMATCH(A289,[1]FME!$B$2:$B$455,0,2)</f>
        <v>281</v>
      </c>
      <c r="S289" s="10"/>
    </row>
    <row r="290" spans="1:19" ht="78.75" x14ac:dyDescent="0.25">
      <c r="A290" s="1" t="s">
        <v>822</v>
      </c>
      <c r="B290" s="1" t="s">
        <v>823</v>
      </c>
      <c r="C290" s="1" t="s">
        <v>1787</v>
      </c>
      <c r="D290" s="7" t="s">
        <v>2108</v>
      </c>
      <c r="E290" s="1" t="s">
        <v>69</v>
      </c>
      <c r="F290" s="8" t="s">
        <v>239</v>
      </c>
      <c r="G290" s="8" t="s">
        <v>2205</v>
      </c>
      <c r="H290" s="8" t="s">
        <v>1914</v>
      </c>
      <c r="I290" s="8" t="s">
        <v>26</v>
      </c>
      <c r="J290" s="2">
        <v>92.806159973144531</v>
      </c>
      <c r="K290" s="1" t="s">
        <v>98</v>
      </c>
      <c r="L290" s="1" t="s">
        <v>127</v>
      </c>
      <c r="M290" s="1" t="s">
        <v>1367</v>
      </c>
      <c r="N290" s="7" t="s">
        <v>29</v>
      </c>
      <c r="O290" s="3">
        <v>30000</v>
      </c>
      <c r="P290" s="7" t="s">
        <v>30</v>
      </c>
      <c r="Q290" s="7" t="s">
        <v>31</v>
      </c>
      <c r="R290" s="10">
        <f>_xlfn.XMATCH(A290,[1]FME!$B$2:$B$455,0,2)</f>
        <v>282</v>
      </c>
      <c r="S290" s="10"/>
    </row>
    <row r="291" spans="1:19" ht="78.75" x14ac:dyDescent="0.25">
      <c r="A291" s="1" t="s">
        <v>824</v>
      </c>
      <c r="B291" s="1" t="s">
        <v>825</v>
      </c>
      <c r="C291" s="1" t="s">
        <v>1788</v>
      </c>
      <c r="D291" s="7" t="s">
        <v>2108</v>
      </c>
      <c r="E291" s="1" t="s">
        <v>69</v>
      </c>
      <c r="F291" s="8" t="s">
        <v>239</v>
      </c>
      <c r="G291" s="8" t="s">
        <v>2207</v>
      </c>
      <c r="H291" s="8" t="s">
        <v>1916</v>
      </c>
      <c r="I291" s="8" t="s">
        <v>26</v>
      </c>
      <c r="J291" s="2">
        <v>118.36246490478516</v>
      </c>
      <c r="K291" s="1" t="s">
        <v>98</v>
      </c>
      <c r="L291" s="1" t="s">
        <v>127</v>
      </c>
      <c r="M291" s="1" t="s">
        <v>1367</v>
      </c>
      <c r="N291" s="7" t="s">
        <v>29</v>
      </c>
      <c r="O291" s="3">
        <v>30000</v>
      </c>
      <c r="P291" s="7" t="s">
        <v>29</v>
      </c>
      <c r="Q291" s="7" t="s">
        <v>1288</v>
      </c>
      <c r="R291" s="10">
        <f>_xlfn.XMATCH(A291,[1]FME!$B$2:$B$455,0,2)</f>
        <v>283</v>
      </c>
      <c r="S291" s="10"/>
    </row>
    <row r="292" spans="1:19" ht="78.75" x14ac:dyDescent="0.25">
      <c r="A292" s="1" t="s">
        <v>826</v>
      </c>
      <c r="B292" s="1" t="s">
        <v>827</v>
      </c>
      <c r="C292" s="1" t="s">
        <v>1789</v>
      </c>
      <c r="D292" s="7" t="s">
        <v>2108</v>
      </c>
      <c r="E292" s="1" t="s">
        <v>69</v>
      </c>
      <c r="F292" s="8" t="s">
        <v>125</v>
      </c>
      <c r="G292" s="8" t="s">
        <v>2208</v>
      </c>
      <c r="H292" s="8" t="s">
        <v>1917</v>
      </c>
      <c r="I292" s="8" t="s">
        <v>26</v>
      </c>
      <c r="J292" s="2">
        <v>52.098533630371094</v>
      </c>
      <c r="K292" s="1" t="s">
        <v>139</v>
      </c>
      <c r="L292" s="1" t="s">
        <v>127</v>
      </c>
      <c r="M292" s="1" t="s">
        <v>1367</v>
      </c>
      <c r="N292" s="7" t="s">
        <v>29</v>
      </c>
      <c r="O292" s="3">
        <v>30000</v>
      </c>
      <c r="P292" s="7" t="s">
        <v>30</v>
      </c>
      <c r="Q292" s="7" t="s">
        <v>31</v>
      </c>
      <c r="R292" s="10">
        <f>_xlfn.XMATCH(A292,[1]FME!$B$2:$B$455,0,2)</f>
        <v>284</v>
      </c>
      <c r="S292" s="10"/>
    </row>
    <row r="293" spans="1:19" ht="78.75" x14ac:dyDescent="0.25">
      <c r="A293" s="1" t="s">
        <v>828</v>
      </c>
      <c r="B293" s="1" t="s">
        <v>829</v>
      </c>
      <c r="C293" s="1" t="s">
        <v>830</v>
      </c>
      <c r="D293" s="7" t="s">
        <v>2108</v>
      </c>
      <c r="E293" s="1" t="s">
        <v>429</v>
      </c>
      <c r="F293" s="8" t="s">
        <v>2117</v>
      </c>
      <c r="G293" s="8" t="s">
        <v>2209</v>
      </c>
      <c r="H293" s="8" t="s">
        <v>1918</v>
      </c>
      <c r="I293" s="8" t="s">
        <v>26</v>
      </c>
      <c r="J293" s="2">
        <v>7.9832143783569336</v>
      </c>
      <c r="K293" s="1" t="s">
        <v>139</v>
      </c>
      <c r="L293" s="1" t="s">
        <v>127</v>
      </c>
      <c r="M293" s="1" t="s">
        <v>1367</v>
      </c>
      <c r="N293" s="7" t="s">
        <v>29</v>
      </c>
      <c r="O293" s="3">
        <v>30000</v>
      </c>
      <c r="P293" s="7" t="s">
        <v>29</v>
      </c>
      <c r="Q293" s="7" t="s">
        <v>1288</v>
      </c>
      <c r="R293" s="10">
        <f>_xlfn.XMATCH(A293,[1]FME!$B$2:$B$455,0,2)</f>
        <v>285</v>
      </c>
      <c r="S293" s="10"/>
    </row>
    <row r="294" spans="1:19" ht="63" x14ac:dyDescent="0.25">
      <c r="A294" s="1" t="s">
        <v>831</v>
      </c>
      <c r="B294" s="1" t="s">
        <v>832</v>
      </c>
      <c r="C294" s="1" t="s">
        <v>833</v>
      </c>
      <c r="D294" s="7" t="s">
        <v>2108</v>
      </c>
      <c r="E294" s="1" t="s">
        <v>429</v>
      </c>
      <c r="F294" s="8" t="s">
        <v>2117</v>
      </c>
      <c r="G294" s="8" t="s">
        <v>2210</v>
      </c>
      <c r="H294" s="8" t="s">
        <v>1919</v>
      </c>
      <c r="I294" s="8" t="s">
        <v>26</v>
      </c>
      <c r="J294" s="2">
        <v>2.0500609874725342</v>
      </c>
      <c r="K294" s="1" t="s">
        <v>139</v>
      </c>
      <c r="L294" s="1" t="s">
        <v>127</v>
      </c>
      <c r="M294" s="1" t="s">
        <v>1367</v>
      </c>
      <c r="N294" s="7" t="s">
        <v>29</v>
      </c>
      <c r="O294" s="3">
        <v>30000</v>
      </c>
      <c r="P294" s="7" t="s">
        <v>30</v>
      </c>
      <c r="Q294" s="7" t="s">
        <v>31</v>
      </c>
      <c r="R294" s="10">
        <f>_xlfn.XMATCH(A294,[1]FME!$B$2:$B$455,0,2)</f>
        <v>286</v>
      </c>
      <c r="S294" s="10"/>
    </row>
    <row r="295" spans="1:19" ht="78.75" x14ac:dyDescent="0.25">
      <c r="A295" s="1" t="s">
        <v>834</v>
      </c>
      <c r="B295" s="1" t="s">
        <v>835</v>
      </c>
      <c r="C295" s="1" t="s">
        <v>1790</v>
      </c>
      <c r="D295" s="7" t="s">
        <v>2108</v>
      </c>
      <c r="E295" s="1" t="s">
        <v>69</v>
      </c>
      <c r="F295" s="8" t="s">
        <v>2118</v>
      </c>
      <c r="G295" s="8" t="s">
        <v>2211</v>
      </c>
      <c r="H295" s="8" t="s">
        <v>1920</v>
      </c>
      <c r="I295" s="8" t="s">
        <v>26</v>
      </c>
      <c r="J295" s="2">
        <v>0.22779996693134308</v>
      </c>
      <c r="K295" s="1" t="s">
        <v>139</v>
      </c>
      <c r="L295" s="1" t="s">
        <v>127</v>
      </c>
      <c r="M295" s="1" t="s">
        <v>1367</v>
      </c>
      <c r="N295" s="7" t="s">
        <v>29</v>
      </c>
      <c r="O295" s="3">
        <v>30000</v>
      </c>
      <c r="P295" s="7" t="s">
        <v>30</v>
      </c>
      <c r="Q295" s="7" t="s">
        <v>31</v>
      </c>
      <c r="R295" s="10">
        <f>_xlfn.XMATCH(A295,[1]FME!$B$2:$B$455,0,2)</f>
        <v>287</v>
      </c>
      <c r="S295" s="10"/>
    </row>
    <row r="296" spans="1:19" ht="63" x14ac:dyDescent="0.25">
      <c r="A296" s="1" t="s">
        <v>836</v>
      </c>
      <c r="B296" s="1" t="s">
        <v>837</v>
      </c>
      <c r="C296" s="1" t="s">
        <v>1791</v>
      </c>
      <c r="D296" s="7" t="s">
        <v>2108</v>
      </c>
      <c r="E296" s="1" t="s">
        <v>69</v>
      </c>
      <c r="F296" s="8" t="s">
        <v>2118</v>
      </c>
      <c r="G296" s="8" t="s">
        <v>2211</v>
      </c>
      <c r="H296" s="8" t="s">
        <v>1920</v>
      </c>
      <c r="I296" s="8" t="s">
        <v>26</v>
      </c>
      <c r="J296" s="2">
        <v>0.22779996693134308</v>
      </c>
      <c r="K296" s="1" t="s">
        <v>139</v>
      </c>
      <c r="L296" s="1" t="s">
        <v>127</v>
      </c>
      <c r="M296" s="1" t="s">
        <v>1367</v>
      </c>
      <c r="N296" s="7" t="s">
        <v>29</v>
      </c>
      <c r="O296" s="3">
        <v>30000</v>
      </c>
      <c r="P296" s="7" t="s">
        <v>30</v>
      </c>
      <c r="Q296" s="7" t="s">
        <v>31</v>
      </c>
      <c r="R296" s="10">
        <f>_xlfn.XMATCH(A296,[1]FME!$B$2:$B$455,0,2)</f>
        <v>288</v>
      </c>
      <c r="S296" s="10"/>
    </row>
    <row r="297" spans="1:19" ht="78.75" x14ac:dyDescent="0.25">
      <c r="A297" s="1" t="s">
        <v>838</v>
      </c>
      <c r="B297" s="1" t="s">
        <v>839</v>
      </c>
      <c r="C297" s="1" t="s">
        <v>1792</v>
      </c>
      <c r="D297" s="7" t="s">
        <v>2108</v>
      </c>
      <c r="E297" s="1" t="s">
        <v>69</v>
      </c>
      <c r="F297" s="8" t="s">
        <v>54</v>
      </c>
      <c r="G297" s="8" t="s">
        <v>840</v>
      </c>
      <c r="H297" s="8" t="s">
        <v>841</v>
      </c>
      <c r="I297" s="8" t="s">
        <v>26</v>
      </c>
      <c r="J297" s="2">
        <v>1.3922673463821411</v>
      </c>
      <c r="K297" s="1" t="s">
        <v>27</v>
      </c>
      <c r="L297" s="1" t="s">
        <v>127</v>
      </c>
      <c r="M297" s="1" t="s">
        <v>1367</v>
      </c>
      <c r="N297" s="7" t="s">
        <v>29</v>
      </c>
      <c r="O297" s="3">
        <v>30000</v>
      </c>
      <c r="P297" s="7" t="s">
        <v>30</v>
      </c>
      <c r="Q297" s="7" t="s">
        <v>31</v>
      </c>
      <c r="R297" s="10">
        <f>_xlfn.XMATCH(A297,[1]FME!$B$2:$B$455,0,2)</f>
        <v>289</v>
      </c>
      <c r="S297" s="10"/>
    </row>
    <row r="298" spans="1:19" ht="126" x14ac:dyDescent="0.25">
      <c r="A298" s="1" t="s">
        <v>842</v>
      </c>
      <c r="B298" s="1" t="s">
        <v>843</v>
      </c>
      <c r="C298" s="1" t="s">
        <v>1793</v>
      </c>
      <c r="D298" s="7" t="s">
        <v>2108</v>
      </c>
      <c r="E298" s="1" t="s">
        <v>69</v>
      </c>
      <c r="F298" s="8" t="s">
        <v>2120</v>
      </c>
      <c r="G298" s="8" t="s">
        <v>2212</v>
      </c>
      <c r="H298" s="8" t="s">
        <v>1921</v>
      </c>
      <c r="I298" s="8" t="s">
        <v>26</v>
      </c>
      <c r="J298" s="2">
        <v>13.715850830078125</v>
      </c>
      <c r="K298" s="1" t="s">
        <v>98</v>
      </c>
      <c r="L298" s="1" t="s">
        <v>127</v>
      </c>
      <c r="M298" s="1" t="s">
        <v>1377</v>
      </c>
      <c r="N298" s="7" t="s">
        <v>29</v>
      </c>
      <c r="O298" s="3">
        <v>30000</v>
      </c>
      <c r="P298" s="7" t="s">
        <v>29</v>
      </c>
      <c r="Q298" s="7" t="s">
        <v>1289</v>
      </c>
      <c r="R298" s="10">
        <f>_xlfn.XMATCH(A298,[1]FME!$B$2:$B$455,0,2)</f>
        <v>290</v>
      </c>
      <c r="S298" s="10"/>
    </row>
    <row r="299" spans="1:19" ht="78.75" x14ac:dyDescent="0.25">
      <c r="A299" s="1" t="s">
        <v>844</v>
      </c>
      <c r="B299" s="1" t="s">
        <v>845</v>
      </c>
      <c r="C299" s="1" t="s">
        <v>1794</v>
      </c>
      <c r="D299" s="7" t="s">
        <v>2108</v>
      </c>
      <c r="E299" s="1" t="s">
        <v>69</v>
      </c>
      <c r="F299" s="8" t="s">
        <v>54</v>
      </c>
      <c r="G299" s="8" t="s">
        <v>2213</v>
      </c>
      <c r="H299" s="8" t="s">
        <v>1922</v>
      </c>
      <c r="I299" s="8" t="s">
        <v>26</v>
      </c>
      <c r="J299" s="2">
        <v>1.0614174604415894</v>
      </c>
      <c r="K299" s="1" t="s">
        <v>139</v>
      </c>
      <c r="L299" s="1" t="s">
        <v>127</v>
      </c>
      <c r="M299" s="1" t="s">
        <v>1377</v>
      </c>
      <c r="N299" s="7" t="s">
        <v>29</v>
      </c>
      <c r="O299" s="3">
        <v>30000</v>
      </c>
      <c r="P299" s="7" t="s">
        <v>30</v>
      </c>
      <c r="Q299" s="7" t="s">
        <v>31</v>
      </c>
      <c r="R299" s="10">
        <f>_xlfn.XMATCH(A299,[1]FME!$B$2:$B$455,0,2)</f>
        <v>291</v>
      </c>
      <c r="S299" s="10"/>
    </row>
    <row r="300" spans="1:19" ht="78.75" x14ac:dyDescent="0.25">
      <c r="A300" s="1" t="s">
        <v>846</v>
      </c>
      <c r="B300" s="1" t="s">
        <v>847</v>
      </c>
      <c r="C300" s="1" t="s">
        <v>1795</v>
      </c>
      <c r="D300" s="7" t="s">
        <v>2108</v>
      </c>
      <c r="E300" s="1" t="s">
        <v>122</v>
      </c>
      <c r="F300" s="8" t="s">
        <v>2118</v>
      </c>
      <c r="G300" s="8" t="s">
        <v>2214</v>
      </c>
      <c r="H300" s="8" t="s">
        <v>1923</v>
      </c>
      <c r="I300" s="8" t="s">
        <v>26</v>
      </c>
      <c r="J300" s="2">
        <v>28.415821075439453</v>
      </c>
      <c r="K300" s="1" t="s">
        <v>27</v>
      </c>
      <c r="L300" s="1" t="s">
        <v>127</v>
      </c>
      <c r="M300" s="1" t="s">
        <v>2062</v>
      </c>
      <c r="N300" s="7" t="s">
        <v>29</v>
      </c>
      <c r="O300" s="3">
        <v>30000</v>
      </c>
      <c r="P300" s="7" t="s">
        <v>30</v>
      </c>
      <c r="Q300" s="7" t="s">
        <v>31</v>
      </c>
      <c r="R300" s="10">
        <f>_xlfn.XMATCH(A300,[1]FME!$B$2:$B$455,0,2)</f>
        <v>292</v>
      </c>
      <c r="S300" s="10"/>
    </row>
    <row r="301" spans="1:19" ht="94.5" x14ac:dyDescent="0.25">
      <c r="A301" s="1" t="s">
        <v>848</v>
      </c>
      <c r="B301" s="1" t="s">
        <v>849</v>
      </c>
      <c r="C301" s="1" t="s">
        <v>1796</v>
      </c>
      <c r="D301" s="7" t="s">
        <v>2108</v>
      </c>
      <c r="E301" s="1" t="s">
        <v>850</v>
      </c>
      <c r="F301" s="8" t="s">
        <v>2122</v>
      </c>
      <c r="G301" s="8" t="s">
        <v>2215</v>
      </c>
      <c r="H301" s="8" t="s">
        <v>1924</v>
      </c>
      <c r="I301" s="8" t="s">
        <v>26</v>
      </c>
      <c r="J301" s="2">
        <v>3.5185849666595459</v>
      </c>
      <c r="K301" s="1" t="s">
        <v>139</v>
      </c>
      <c r="L301" s="1" t="s">
        <v>127</v>
      </c>
      <c r="M301" s="1" t="s">
        <v>2063</v>
      </c>
      <c r="N301" s="7" t="s">
        <v>29</v>
      </c>
      <c r="O301" s="3">
        <v>30000</v>
      </c>
      <c r="P301" s="7" t="s">
        <v>30</v>
      </c>
      <c r="Q301" s="7" t="s">
        <v>31</v>
      </c>
      <c r="R301" s="10">
        <f>_xlfn.XMATCH(A301,[1]FME!$B$2:$B$455,0,2)</f>
        <v>293</v>
      </c>
      <c r="S301" s="10"/>
    </row>
    <row r="302" spans="1:19" ht="63" x14ac:dyDescent="0.25">
      <c r="A302" s="1" t="s">
        <v>851</v>
      </c>
      <c r="B302" s="1" t="s">
        <v>852</v>
      </c>
      <c r="C302" s="1" t="s">
        <v>1797</v>
      </c>
      <c r="D302" s="7" t="s">
        <v>2108</v>
      </c>
      <c r="E302" s="1" t="s">
        <v>122</v>
      </c>
      <c r="F302" s="8" t="s">
        <v>2118</v>
      </c>
      <c r="G302" s="8" t="s">
        <v>2216</v>
      </c>
      <c r="H302" s="8" t="s">
        <v>1925</v>
      </c>
      <c r="I302" s="8" t="s">
        <v>26</v>
      </c>
      <c r="J302" s="2">
        <v>18.714065551757813</v>
      </c>
      <c r="K302" s="1" t="s">
        <v>98</v>
      </c>
      <c r="L302" s="1" t="s">
        <v>127</v>
      </c>
      <c r="M302" s="1" t="s">
        <v>2006</v>
      </c>
      <c r="N302" s="7" t="s">
        <v>29</v>
      </c>
      <c r="O302" s="3">
        <v>30000</v>
      </c>
      <c r="P302" s="7" t="s">
        <v>30</v>
      </c>
      <c r="Q302" s="7" t="s">
        <v>31</v>
      </c>
      <c r="R302" s="10">
        <f>_xlfn.XMATCH(A302,[1]FME!$B$2:$B$455,0,2)</f>
        <v>294</v>
      </c>
      <c r="S302" s="10"/>
    </row>
    <row r="303" spans="1:19" ht="78.75" x14ac:dyDescent="0.25">
      <c r="A303" s="1" t="s">
        <v>853</v>
      </c>
      <c r="B303" s="1" t="s">
        <v>854</v>
      </c>
      <c r="C303" s="1" t="s">
        <v>1798</v>
      </c>
      <c r="D303" s="7" t="s">
        <v>2108</v>
      </c>
      <c r="E303" s="1" t="s">
        <v>69</v>
      </c>
      <c r="F303" s="8" t="s">
        <v>2114</v>
      </c>
      <c r="G303" s="8" t="s">
        <v>1568</v>
      </c>
      <c r="H303" s="8" t="s">
        <v>1907</v>
      </c>
      <c r="I303" s="8" t="s">
        <v>26</v>
      </c>
      <c r="J303" s="2">
        <v>44.584056854248047</v>
      </c>
      <c r="K303" s="1" t="s">
        <v>1626</v>
      </c>
      <c r="L303" s="1" t="s">
        <v>855</v>
      </c>
      <c r="M303" s="1" t="s">
        <v>2064</v>
      </c>
      <c r="N303" s="7" t="s">
        <v>29</v>
      </c>
      <c r="O303" s="3">
        <v>30000</v>
      </c>
      <c r="P303" s="7" t="s">
        <v>29</v>
      </c>
      <c r="Q303" s="7" t="s">
        <v>1290</v>
      </c>
      <c r="R303" s="10">
        <f>_xlfn.XMATCH(A303,[1]FME!$B$2:$B$455,0,2)</f>
        <v>295</v>
      </c>
      <c r="S303" s="10"/>
    </row>
    <row r="304" spans="1:19" ht="78.75" x14ac:dyDescent="0.25">
      <c r="A304" s="1" t="s">
        <v>856</v>
      </c>
      <c r="B304" s="1" t="s">
        <v>857</v>
      </c>
      <c r="C304" s="1" t="s">
        <v>1798</v>
      </c>
      <c r="D304" s="7" t="s">
        <v>2108</v>
      </c>
      <c r="E304" s="1" t="s">
        <v>69</v>
      </c>
      <c r="F304" s="8" t="s">
        <v>2114</v>
      </c>
      <c r="G304" s="8" t="s">
        <v>1568</v>
      </c>
      <c r="H304" s="8" t="s">
        <v>1907</v>
      </c>
      <c r="I304" s="8" t="s">
        <v>26</v>
      </c>
      <c r="J304" s="2">
        <v>44.584056854248047</v>
      </c>
      <c r="K304" s="1" t="s">
        <v>1626</v>
      </c>
      <c r="L304" s="1" t="s">
        <v>855</v>
      </c>
      <c r="M304" s="1" t="s">
        <v>2064</v>
      </c>
      <c r="N304" s="7" t="s">
        <v>29</v>
      </c>
      <c r="O304" s="3">
        <v>30000</v>
      </c>
      <c r="P304" s="7" t="s">
        <v>29</v>
      </c>
      <c r="Q304" s="7" t="s">
        <v>1290</v>
      </c>
      <c r="R304" s="10">
        <f>_xlfn.XMATCH(A304,[1]FME!$B$2:$B$455,0,2)</f>
        <v>296</v>
      </c>
      <c r="S304" s="10"/>
    </row>
    <row r="305" spans="1:19" ht="78.75" x14ac:dyDescent="0.25">
      <c r="A305" s="1" t="s">
        <v>858</v>
      </c>
      <c r="B305" s="1" t="s">
        <v>859</v>
      </c>
      <c r="C305" s="1" t="s">
        <v>1798</v>
      </c>
      <c r="D305" s="7" t="s">
        <v>2108</v>
      </c>
      <c r="E305" s="1" t="s">
        <v>69</v>
      </c>
      <c r="F305" s="8" t="s">
        <v>2114</v>
      </c>
      <c r="G305" s="8" t="s">
        <v>1568</v>
      </c>
      <c r="H305" s="8" t="s">
        <v>1907</v>
      </c>
      <c r="I305" s="8" t="s">
        <v>26</v>
      </c>
      <c r="J305" s="2">
        <v>44.584056854248047</v>
      </c>
      <c r="K305" s="1" t="s">
        <v>1626</v>
      </c>
      <c r="L305" s="1" t="s">
        <v>855</v>
      </c>
      <c r="M305" s="1" t="s">
        <v>2064</v>
      </c>
      <c r="N305" s="7" t="s">
        <v>29</v>
      </c>
      <c r="O305" s="3">
        <v>30000</v>
      </c>
      <c r="P305" s="7" t="s">
        <v>29</v>
      </c>
      <c r="Q305" s="7" t="s">
        <v>1290</v>
      </c>
      <c r="R305" s="10">
        <f>_xlfn.XMATCH(A305,[1]FME!$B$2:$B$455,0,2)</f>
        <v>297</v>
      </c>
      <c r="S305" s="10"/>
    </row>
    <row r="306" spans="1:19" ht="78.75" x14ac:dyDescent="0.25">
      <c r="A306" s="1" t="s">
        <v>860</v>
      </c>
      <c r="B306" s="1" t="s">
        <v>861</v>
      </c>
      <c r="C306" s="1" t="s">
        <v>1799</v>
      </c>
      <c r="D306" s="7" t="s">
        <v>2108</v>
      </c>
      <c r="E306" s="1" t="s">
        <v>429</v>
      </c>
      <c r="F306" s="8" t="s">
        <v>125</v>
      </c>
      <c r="G306" s="8" t="s">
        <v>2188</v>
      </c>
      <c r="H306" s="8" t="s">
        <v>1898</v>
      </c>
      <c r="I306" s="8" t="s">
        <v>26</v>
      </c>
      <c r="J306" s="2">
        <v>13.040888786315918</v>
      </c>
      <c r="K306" s="1" t="s">
        <v>27</v>
      </c>
      <c r="L306" s="1" t="s">
        <v>686</v>
      </c>
      <c r="M306" s="1" t="s">
        <v>2046</v>
      </c>
      <c r="N306" s="7" t="s">
        <v>29</v>
      </c>
      <c r="O306" s="3">
        <v>30000</v>
      </c>
      <c r="P306" s="7" t="s">
        <v>30</v>
      </c>
      <c r="Q306" s="7" t="s">
        <v>31</v>
      </c>
      <c r="R306" s="10">
        <f>_xlfn.XMATCH(A306,[1]FME!$B$2:$B$455,0,2)</f>
        <v>298</v>
      </c>
      <c r="S306" s="10"/>
    </row>
    <row r="307" spans="1:19" ht="94.5" x14ac:dyDescent="0.25">
      <c r="A307" s="1" t="s">
        <v>862</v>
      </c>
      <c r="B307" s="1" t="s">
        <v>863</v>
      </c>
      <c r="C307" s="1" t="s">
        <v>1800</v>
      </c>
      <c r="D307" s="7" t="s">
        <v>2108</v>
      </c>
      <c r="E307" s="1" t="s">
        <v>69</v>
      </c>
      <c r="F307" s="8" t="s">
        <v>2122</v>
      </c>
      <c r="G307" s="8" t="s">
        <v>2215</v>
      </c>
      <c r="H307" s="8" t="s">
        <v>1924</v>
      </c>
      <c r="I307" s="8" t="s">
        <v>26</v>
      </c>
      <c r="J307" s="2">
        <v>4.9093971252441406</v>
      </c>
      <c r="K307" s="1" t="s">
        <v>98</v>
      </c>
      <c r="L307" s="1" t="s">
        <v>127</v>
      </c>
      <c r="M307" s="1" t="s">
        <v>2065</v>
      </c>
      <c r="N307" s="7" t="s">
        <v>29</v>
      </c>
      <c r="O307" s="3">
        <v>30000</v>
      </c>
      <c r="P307" s="7" t="s">
        <v>29</v>
      </c>
      <c r="Q307" s="7" t="s">
        <v>1636</v>
      </c>
      <c r="R307" s="10">
        <f>_xlfn.XMATCH(A307,[1]FME!$B$2:$B$455,0,2)</f>
        <v>299</v>
      </c>
      <c r="S307" s="10"/>
    </row>
    <row r="308" spans="1:19" ht="94.5" x14ac:dyDescent="0.25">
      <c r="A308" s="1" t="s">
        <v>864</v>
      </c>
      <c r="B308" s="1" t="s">
        <v>865</v>
      </c>
      <c r="C308" s="1" t="s">
        <v>1801</v>
      </c>
      <c r="D308" s="7" t="s">
        <v>2108</v>
      </c>
      <c r="E308" s="1" t="s">
        <v>2298</v>
      </c>
      <c r="F308" s="8" t="s">
        <v>2122</v>
      </c>
      <c r="G308" s="8" t="s">
        <v>2215</v>
      </c>
      <c r="H308" s="8" t="s">
        <v>1924</v>
      </c>
      <c r="I308" s="8" t="s">
        <v>26</v>
      </c>
      <c r="J308" s="2">
        <v>46.642604827880859</v>
      </c>
      <c r="K308" s="1" t="s">
        <v>98</v>
      </c>
      <c r="L308" s="1" t="s">
        <v>127</v>
      </c>
      <c r="M308" s="1" t="s">
        <v>2066</v>
      </c>
      <c r="N308" s="7" t="s">
        <v>29</v>
      </c>
      <c r="O308" s="3">
        <v>30000</v>
      </c>
      <c r="P308" s="7" t="s">
        <v>30</v>
      </c>
      <c r="Q308" s="7" t="s">
        <v>31</v>
      </c>
      <c r="R308" s="10">
        <f>_xlfn.XMATCH(A308,[1]FME!$B$2:$B$455,0,2)</f>
        <v>300</v>
      </c>
      <c r="S308" s="10"/>
    </row>
    <row r="309" spans="1:19" ht="94.5" x14ac:dyDescent="0.25">
      <c r="A309" s="1" t="s">
        <v>866</v>
      </c>
      <c r="B309" s="1" t="s">
        <v>867</v>
      </c>
      <c r="C309" s="1" t="s">
        <v>1802</v>
      </c>
      <c r="D309" s="7" t="s">
        <v>2108</v>
      </c>
      <c r="E309" s="1" t="s">
        <v>850</v>
      </c>
      <c r="F309" s="8" t="s">
        <v>2122</v>
      </c>
      <c r="G309" s="8" t="s">
        <v>2215</v>
      </c>
      <c r="H309" s="8" t="s">
        <v>1924</v>
      </c>
      <c r="I309" s="8" t="s">
        <v>26</v>
      </c>
      <c r="J309" s="2">
        <v>23.008146286010742</v>
      </c>
      <c r="K309" s="1" t="s">
        <v>98</v>
      </c>
      <c r="L309" s="1" t="s">
        <v>127</v>
      </c>
      <c r="M309" s="1" t="s">
        <v>2066</v>
      </c>
      <c r="N309" s="7" t="s">
        <v>29</v>
      </c>
      <c r="O309" s="3">
        <v>30000</v>
      </c>
      <c r="P309" s="7" t="s">
        <v>30</v>
      </c>
      <c r="Q309" s="7" t="s">
        <v>31</v>
      </c>
      <c r="R309" s="10">
        <f>_xlfn.XMATCH(A309,[1]FME!$B$2:$B$455,0,2)</f>
        <v>301</v>
      </c>
      <c r="S309" s="10"/>
    </row>
    <row r="310" spans="1:19" ht="63" x14ac:dyDescent="0.25">
      <c r="A310" s="1" t="s">
        <v>868</v>
      </c>
      <c r="B310" s="1" t="s">
        <v>869</v>
      </c>
      <c r="C310" s="1" t="s">
        <v>870</v>
      </c>
      <c r="D310" s="7" t="s">
        <v>2108</v>
      </c>
      <c r="E310" s="1" t="s">
        <v>2288</v>
      </c>
      <c r="F310" s="8" t="s">
        <v>54</v>
      </c>
      <c r="G310" s="8" t="s">
        <v>55</v>
      </c>
      <c r="H310" s="8" t="s">
        <v>56</v>
      </c>
      <c r="I310" s="8" t="s">
        <v>26</v>
      </c>
      <c r="J310" s="2">
        <v>95.570724487304688</v>
      </c>
      <c r="K310" s="1" t="s">
        <v>27</v>
      </c>
      <c r="L310" s="1" t="s">
        <v>483</v>
      </c>
      <c r="M310" s="1" t="s">
        <v>1367</v>
      </c>
      <c r="N310" s="7" t="s">
        <v>29</v>
      </c>
      <c r="O310" s="3">
        <v>30000</v>
      </c>
      <c r="P310" s="7" t="s">
        <v>30</v>
      </c>
      <c r="Q310" s="7" t="s">
        <v>31</v>
      </c>
      <c r="R310" s="10">
        <f>_xlfn.XMATCH(A310,[1]FME!$B$2:$B$455,0,2)</f>
        <v>302</v>
      </c>
      <c r="S310" s="10"/>
    </row>
    <row r="311" spans="1:19" ht="78.75" x14ac:dyDescent="0.25">
      <c r="A311" s="1" t="s">
        <v>871</v>
      </c>
      <c r="B311" s="1" t="s">
        <v>872</v>
      </c>
      <c r="C311" s="1" t="s">
        <v>873</v>
      </c>
      <c r="D311" s="7" t="s">
        <v>2108</v>
      </c>
      <c r="E311" s="1" t="s">
        <v>509</v>
      </c>
      <c r="F311" s="8" t="s">
        <v>257</v>
      </c>
      <c r="G311" s="8" t="s">
        <v>2182</v>
      </c>
      <c r="H311" s="8" t="s">
        <v>1893</v>
      </c>
      <c r="I311" s="8" t="s">
        <v>26</v>
      </c>
      <c r="J311" s="2">
        <v>2.1906800270080566</v>
      </c>
      <c r="K311" s="1" t="s">
        <v>139</v>
      </c>
      <c r="L311" s="1" t="s">
        <v>425</v>
      </c>
      <c r="M311" s="1" t="s">
        <v>648</v>
      </c>
      <c r="N311" s="7" t="s">
        <v>29</v>
      </c>
      <c r="O311" s="3">
        <v>30000</v>
      </c>
      <c r="P311" s="7" t="s">
        <v>30</v>
      </c>
      <c r="Q311" s="7" t="s">
        <v>31</v>
      </c>
      <c r="R311" s="10">
        <f>_xlfn.XMATCH(A311,[1]FME!$B$2:$B$455,0,2)</f>
        <v>303</v>
      </c>
      <c r="S311" s="10"/>
    </row>
    <row r="312" spans="1:19" ht="78.75" x14ac:dyDescent="0.25">
      <c r="A312" s="1" t="s">
        <v>874</v>
      </c>
      <c r="B312" s="1" t="s">
        <v>875</v>
      </c>
      <c r="C312" s="1" t="s">
        <v>1803</v>
      </c>
      <c r="D312" s="7" t="s">
        <v>2108</v>
      </c>
      <c r="E312" s="1" t="s">
        <v>69</v>
      </c>
      <c r="F312" s="8" t="s">
        <v>54</v>
      </c>
      <c r="G312" s="8" t="s">
        <v>2217</v>
      </c>
      <c r="H312" s="8" t="s">
        <v>1926</v>
      </c>
      <c r="I312" s="8" t="s">
        <v>26</v>
      </c>
      <c r="J312" s="2">
        <v>6.8975977897644043</v>
      </c>
      <c r="K312" s="1" t="s">
        <v>98</v>
      </c>
      <c r="L312" s="1" t="s">
        <v>127</v>
      </c>
      <c r="M312" s="1" t="s">
        <v>1367</v>
      </c>
      <c r="N312" s="7" t="s">
        <v>29</v>
      </c>
      <c r="O312" s="3">
        <v>30000</v>
      </c>
      <c r="P312" s="7" t="s">
        <v>29</v>
      </c>
      <c r="Q312" s="7" t="s">
        <v>1637</v>
      </c>
      <c r="R312" s="10">
        <f>_xlfn.XMATCH(A312,[1]FME!$B$2:$B$455,0,2)</f>
        <v>304</v>
      </c>
      <c r="S312" s="10"/>
    </row>
    <row r="313" spans="1:19" ht="63" x14ac:dyDescent="0.25">
      <c r="A313" s="1" t="s">
        <v>877</v>
      </c>
      <c r="B313" s="1" t="s">
        <v>878</v>
      </c>
      <c r="C313" s="1" t="s">
        <v>1804</v>
      </c>
      <c r="D313" s="7" t="s">
        <v>2108</v>
      </c>
      <c r="E313" s="1" t="s">
        <v>69</v>
      </c>
      <c r="F313" s="8" t="s">
        <v>54</v>
      </c>
      <c r="G313" s="8" t="s">
        <v>2206</v>
      </c>
      <c r="H313" s="8" t="s">
        <v>1915</v>
      </c>
      <c r="I313" s="8" t="s">
        <v>26</v>
      </c>
      <c r="J313" s="2">
        <v>7.2928295135498047</v>
      </c>
      <c r="K313" s="1" t="s">
        <v>98</v>
      </c>
      <c r="L313" s="1" t="s">
        <v>127</v>
      </c>
      <c r="M313" s="1" t="s">
        <v>1367</v>
      </c>
      <c r="N313" s="7" t="s">
        <v>29</v>
      </c>
      <c r="O313" s="3">
        <v>30000</v>
      </c>
      <c r="P313" s="7" t="s">
        <v>30</v>
      </c>
      <c r="Q313" s="7" t="s">
        <v>31</v>
      </c>
      <c r="R313" s="10">
        <f>_xlfn.XMATCH(A313,[1]FME!$B$2:$B$455,0,2)</f>
        <v>305</v>
      </c>
      <c r="S313" s="10"/>
    </row>
    <row r="314" spans="1:19" ht="78.75" x14ac:dyDescent="0.25">
      <c r="A314" s="1" t="s">
        <v>879</v>
      </c>
      <c r="B314" s="1" t="s">
        <v>880</v>
      </c>
      <c r="C314" s="1" t="s">
        <v>881</v>
      </c>
      <c r="D314" s="7" t="s">
        <v>2108</v>
      </c>
      <c r="E314" s="1" t="s">
        <v>69</v>
      </c>
      <c r="F314" s="8" t="s">
        <v>54</v>
      </c>
      <c r="G314" s="8" t="s">
        <v>2206</v>
      </c>
      <c r="H314" s="8" t="s">
        <v>1915</v>
      </c>
      <c r="I314" s="8" t="s">
        <v>26</v>
      </c>
      <c r="J314" s="2">
        <v>5.6788363456726074</v>
      </c>
      <c r="K314" s="1" t="s">
        <v>98</v>
      </c>
      <c r="L314" s="1" t="s">
        <v>127</v>
      </c>
      <c r="M314" s="1" t="s">
        <v>1367</v>
      </c>
      <c r="N314" s="7" t="s">
        <v>29</v>
      </c>
      <c r="O314" s="3">
        <v>30000</v>
      </c>
      <c r="P314" s="7" t="s">
        <v>30</v>
      </c>
      <c r="Q314" s="7" t="s">
        <v>31</v>
      </c>
      <c r="R314" s="10">
        <f>_xlfn.XMATCH(A314,[1]FME!$B$2:$B$455,0,2)</f>
        <v>306</v>
      </c>
      <c r="S314" s="10"/>
    </row>
    <row r="315" spans="1:19" ht="63" x14ac:dyDescent="0.25">
      <c r="A315" s="1" t="s">
        <v>882</v>
      </c>
      <c r="B315" s="1" t="s">
        <v>883</v>
      </c>
      <c r="C315" s="1" t="s">
        <v>884</v>
      </c>
      <c r="D315" s="7" t="s">
        <v>2108</v>
      </c>
      <c r="E315" s="1" t="s">
        <v>69</v>
      </c>
      <c r="F315" s="8" t="s">
        <v>54</v>
      </c>
      <c r="G315" s="8" t="s">
        <v>2206</v>
      </c>
      <c r="H315" s="8" t="s">
        <v>1915</v>
      </c>
      <c r="I315" s="8" t="s">
        <v>26</v>
      </c>
      <c r="J315" s="2">
        <v>6.3084321022033691</v>
      </c>
      <c r="K315" s="1" t="s">
        <v>98</v>
      </c>
      <c r="L315" s="1" t="s">
        <v>127</v>
      </c>
      <c r="M315" s="1" t="s">
        <v>1367</v>
      </c>
      <c r="N315" s="7" t="s">
        <v>29</v>
      </c>
      <c r="O315" s="3">
        <v>30000</v>
      </c>
      <c r="P315" s="7" t="s">
        <v>29</v>
      </c>
      <c r="Q315" s="7" t="s">
        <v>1637</v>
      </c>
      <c r="R315" s="10">
        <f>_xlfn.XMATCH(A315,[1]FME!$B$2:$B$455,0,2)</f>
        <v>307</v>
      </c>
      <c r="S315" s="10"/>
    </row>
    <row r="316" spans="1:19" ht="63" x14ac:dyDescent="0.25">
      <c r="A316" s="1" t="s">
        <v>885</v>
      </c>
      <c r="B316" s="1" t="s">
        <v>886</v>
      </c>
      <c r="C316" s="1" t="s">
        <v>1805</v>
      </c>
      <c r="D316" s="7" t="s">
        <v>2108</v>
      </c>
      <c r="E316" s="1" t="s">
        <v>69</v>
      </c>
      <c r="F316" s="8" t="s">
        <v>54</v>
      </c>
      <c r="G316" s="8" t="s">
        <v>2206</v>
      </c>
      <c r="H316" s="8" t="s">
        <v>1915</v>
      </c>
      <c r="I316" s="8" t="s">
        <v>26</v>
      </c>
      <c r="J316" s="2">
        <v>1.5695531368255615</v>
      </c>
      <c r="K316" s="1" t="s">
        <v>98</v>
      </c>
      <c r="L316" s="1" t="s">
        <v>127</v>
      </c>
      <c r="M316" s="1" t="s">
        <v>1367</v>
      </c>
      <c r="N316" s="7" t="s">
        <v>29</v>
      </c>
      <c r="O316" s="3">
        <v>30000</v>
      </c>
      <c r="P316" s="7" t="s">
        <v>30</v>
      </c>
      <c r="Q316" s="7" t="s">
        <v>31</v>
      </c>
      <c r="R316" s="10">
        <f>_xlfn.XMATCH(A316,[1]FME!$B$2:$B$455,0,2)</f>
        <v>308</v>
      </c>
      <c r="S316" s="10"/>
    </row>
    <row r="317" spans="1:19" ht="63" x14ac:dyDescent="0.25">
      <c r="A317" s="1" t="s">
        <v>887</v>
      </c>
      <c r="B317" s="1" t="s">
        <v>888</v>
      </c>
      <c r="C317" s="1" t="s">
        <v>889</v>
      </c>
      <c r="D317" s="7" t="s">
        <v>2108</v>
      </c>
      <c r="E317" s="1" t="s">
        <v>69</v>
      </c>
      <c r="F317" s="8" t="s">
        <v>54</v>
      </c>
      <c r="G317" s="8" t="s">
        <v>2206</v>
      </c>
      <c r="H317" s="8" t="s">
        <v>1915</v>
      </c>
      <c r="I317" s="8" t="s">
        <v>26</v>
      </c>
      <c r="J317" s="2">
        <v>6.0113086700439453</v>
      </c>
      <c r="K317" s="1" t="s">
        <v>98</v>
      </c>
      <c r="L317" s="1" t="s">
        <v>127</v>
      </c>
      <c r="M317" s="1" t="s">
        <v>1367</v>
      </c>
      <c r="N317" s="7" t="s">
        <v>29</v>
      </c>
      <c r="O317" s="3">
        <v>30000</v>
      </c>
      <c r="P317" s="7" t="s">
        <v>30</v>
      </c>
      <c r="Q317" s="7" t="s">
        <v>31</v>
      </c>
      <c r="R317" s="10">
        <f>_xlfn.XMATCH(A317,[1]FME!$B$2:$B$455,0,2)</f>
        <v>309</v>
      </c>
      <c r="S317" s="10"/>
    </row>
    <row r="318" spans="1:19" ht="78.75" x14ac:dyDescent="0.25">
      <c r="A318" s="1" t="s">
        <v>890</v>
      </c>
      <c r="B318" s="1" t="s">
        <v>891</v>
      </c>
      <c r="C318" s="1" t="s">
        <v>892</v>
      </c>
      <c r="D318" s="7" t="s">
        <v>2108</v>
      </c>
      <c r="E318" s="1" t="s">
        <v>69</v>
      </c>
      <c r="F318" s="8" t="s">
        <v>54</v>
      </c>
      <c r="G318" s="8" t="s">
        <v>2206</v>
      </c>
      <c r="H318" s="8" t="s">
        <v>1915</v>
      </c>
      <c r="I318" s="8" t="s">
        <v>26</v>
      </c>
      <c r="J318" s="2">
        <v>6.0113086700439453</v>
      </c>
      <c r="K318" s="1" t="s">
        <v>98</v>
      </c>
      <c r="L318" s="1" t="s">
        <v>127</v>
      </c>
      <c r="M318" s="1" t="s">
        <v>1367</v>
      </c>
      <c r="N318" s="7" t="s">
        <v>29</v>
      </c>
      <c r="O318" s="3">
        <v>30000</v>
      </c>
      <c r="P318" s="7" t="s">
        <v>29</v>
      </c>
      <c r="Q318" s="7" t="s">
        <v>1638</v>
      </c>
      <c r="R318" s="10">
        <f>_xlfn.XMATCH(A318,[1]FME!$B$2:$B$455,0,2)</f>
        <v>310</v>
      </c>
      <c r="S318" s="10"/>
    </row>
    <row r="319" spans="1:19" ht="47.25" x14ac:dyDescent="0.25">
      <c r="A319" s="1" t="s">
        <v>893</v>
      </c>
      <c r="B319" s="1" t="s">
        <v>894</v>
      </c>
      <c r="C319" s="1" t="s">
        <v>1806</v>
      </c>
      <c r="D319" s="7" t="s">
        <v>2108</v>
      </c>
      <c r="E319" s="1" t="s">
        <v>69</v>
      </c>
      <c r="F319" s="8" t="s">
        <v>54</v>
      </c>
      <c r="G319" s="8" t="s">
        <v>895</v>
      </c>
      <c r="H319" s="8" t="s">
        <v>896</v>
      </c>
      <c r="I319" s="8" t="s">
        <v>26</v>
      </c>
      <c r="J319" s="2">
        <v>0.84855753183364868</v>
      </c>
      <c r="K319" s="1" t="s">
        <v>98</v>
      </c>
      <c r="L319" s="1" t="s">
        <v>99</v>
      </c>
      <c r="M319" s="1" t="s">
        <v>1367</v>
      </c>
      <c r="N319" s="7" t="s">
        <v>29</v>
      </c>
      <c r="O319" s="3">
        <v>30000</v>
      </c>
      <c r="P319" s="7" t="s">
        <v>29</v>
      </c>
      <c r="Q319" s="7" t="s">
        <v>1638</v>
      </c>
      <c r="R319" s="10">
        <f>_xlfn.XMATCH(A319,[1]FME!$B$2:$B$455,0,2)</f>
        <v>311</v>
      </c>
      <c r="S319" s="10"/>
    </row>
    <row r="320" spans="1:19" ht="78.75" x14ac:dyDescent="0.25">
      <c r="A320" s="1" t="s">
        <v>897</v>
      </c>
      <c r="B320" s="1" t="s">
        <v>898</v>
      </c>
      <c r="C320" s="1" t="s">
        <v>1807</v>
      </c>
      <c r="D320" s="7" t="s">
        <v>2108</v>
      </c>
      <c r="E320" s="1" t="s">
        <v>69</v>
      </c>
      <c r="F320" s="8" t="s">
        <v>54</v>
      </c>
      <c r="G320" s="8" t="s">
        <v>2206</v>
      </c>
      <c r="H320" s="8" t="s">
        <v>1915</v>
      </c>
      <c r="I320" s="8" t="s">
        <v>26</v>
      </c>
      <c r="J320" s="2">
        <v>44.405052185058594</v>
      </c>
      <c r="K320" s="1" t="s">
        <v>98</v>
      </c>
      <c r="L320" s="1" t="s">
        <v>127</v>
      </c>
      <c r="M320" s="1" t="s">
        <v>1367</v>
      </c>
      <c r="N320" s="7" t="s">
        <v>29</v>
      </c>
      <c r="O320" s="3">
        <v>30000</v>
      </c>
      <c r="P320" s="7" t="s">
        <v>30</v>
      </c>
      <c r="Q320" s="7" t="s">
        <v>31</v>
      </c>
      <c r="R320" s="10">
        <f>_xlfn.XMATCH(A320,[1]FME!$B$2:$B$455,0,2)</f>
        <v>312</v>
      </c>
      <c r="S320" s="10"/>
    </row>
    <row r="321" spans="1:19" ht="63" x14ac:dyDescent="0.25">
      <c r="A321" s="1" t="s">
        <v>899</v>
      </c>
      <c r="B321" s="1" t="s">
        <v>900</v>
      </c>
      <c r="C321" s="1" t="s">
        <v>901</v>
      </c>
      <c r="D321" s="7" t="s">
        <v>2108</v>
      </c>
      <c r="E321" s="1" t="s">
        <v>69</v>
      </c>
      <c r="F321" s="8" t="s">
        <v>54</v>
      </c>
      <c r="G321" s="8" t="s">
        <v>2206</v>
      </c>
      <c r="H321" s="8" t="s">
        <v>1915</v>
      </c>
      <c r="I321" s="8" t="s">
        <v>58</v>
      </c>
      <c r="J321" s="2">
        <v>44.405052185058594</v>
      </c>
      <c r="K321" s="1" t="s">
        <v>98</v>
      </c>
      <c r="L321" s="1" t="s">
        <v>127</v>
      </c>
      <c r="M321" s="1" t="s">
        <v>1367</v>
      </c>
      <c r="N321" s="7" t="s">
        <v>29</v>
      </c>
      <c r="O321" s="3">
        <v>30000</v>
      </c>
      <c r="P321" s="7" t="s">
        <v>30</v>
      </c>
      <c r="Q321" s="7" t="s">
        <v>31</v>
      </c>
      <c r="R321" s="10">
        <f>_xlfn.XMATCH(A321,[1]FME!$B$2:$B$455,0,2)</f>
        <v>313</v>
      </c>
      <c r="S321" s="10"/>
    </row>
    <row r="322" spans="1:19" ht="47.25" x14ac:dyDescent="0.25">
      <c r="A322" s="1" t="s">
        <v>902</v>
      </c>
      <c r="B322" s="1" t="s">
        <v>903</v>
      </c>
      <c r="C322" s="1" t="s">
        <v>1808</v>
      </c>
      <c r="D322" s="7" t="s">
        <v>2108</v>
      </c>
      <c r="E322" s="1" t="s">
        <v>69</v>
      </c>
      <c r="F322" s="8" t="s">
        <v>54</v>
      </c>
      <c r="G322" s="8" t="s">
        <v>2218</v>
      </c>
      <c r="H322" s="8" t="s">
        <v>1927</v>
      </c>
      <c r="I322" s="8" t="s">
        <v>26</v>
      </c>
      <c r="J322" s="2">
        <v>4.929196834564209</v>
      </c>
      <c r="K322" s="1" t="s">
        <v>98</v>
      </c>
      <c r="L322" s="1" t="s">
        <v>127</v>
      </c>
      <c r="M322" s="1" t="s">
        <v>1367</v>
      </c>
      <c r="N322" s="7" t="s">
        <v>29</v>
      </c>
      <c r="O322" s="3">
        <v>30000</v>
      </c>
      <c r="P322" s="7" t="s">
        <v>30</v>
      </c>
      <c r="Q322" s="7" t="s">
        <v>31</v>
      </c>
      <c r="R322" s="10">
        <f>_xlfn.XMATCH(A322,[1]FME!$B$2:$B$455,0,2)</f>
        <v>314</v>
      </c>
      <c r="S322" s="10"/>
    </row>
    <row r="323" spans="1:19" ht="47.25" x14ac:dyDescent="0.25">
      <c r="A323" s="1" t="s">
        <v>904</v>
      </c>
      <c r="B323" s="1" t="s">
        <v>905</v>
      </c>
      <c r="C323" s="1" t="s">
        <v>1809</v>
      </c>
      <c r="D323" s="7" t="s">
        <v>2108</v>
      </c>
      <c r="E323" s="1" t="s">
        <v>69</v>
      </c>
      <c r="F323" s="8" t="s">
        <v>54</v>
      </c>
      <c r="G323" s="8" t="s">
        <v>2218</v>
      </c>
      <c r="H323" s="8" t="s">
        <v>1927</v>
      </c>
      <c r="I323" s="8" t="s">
        <v>26</v>
      </c>
      <c r="J323" s="2">
        <v>4.929196834564209</v>
      </c>
      <c r="K323" s="1" t="s">
        <v>98</v>
      </c>
      <c r="L323" s="1" t="s">
        <v>127</v>
      </c>
      <c r="M323" s="1" t="s">
        <v>1367</v>
      </c>
      <c r="N323" s="7" t="s">
        <v>29</v>
      </c>
      <c r="O323" s="3">
        <v>30000</v>
      </c>
      <c r="P323" s="7" t="s">
        <v>30</v>
      </c>
      <c r="Q323" s="7" t="s">
        <v>31</v>
      </c>
      <c r="R323" s="10">
        <f>_xlfn.XMATCH(A323,[1]FME!$B$2:$B$455,0,2)</f>
        <v>315</v>
      </c>
      <c r="S323" s="10"/>
    </row>
    <row r="324" spans="1:19" ht="78.75" x14ac:dyDescent="0.25">
      <c r="A324" s="1" t="s">
        <v>906</v>
      </c>
      <c r="B324" s="1" t="s">
        <v>907</v>
      </c>
      <c r="C324" s="1" t="s">
        <v>1810</v>
      </c>
      <c r="D324" s="7" t="s">
        <v>2108</v>
      </c>
      <c r="E324" s="1" t="s">
        <v>69</v>
      </c>
      <c r="F324" s="8" t="s">
        <v>2123</v>
      </c>
      <c r="G324" s="8" t="s">
        <v>2219</v>
      </c>
      <c r="H324" s="8" t="s">
        <v>1928</v>
      </c>
      <c r="I324" s="8" t="s">
        <v>26</v>
      </c>
      <c r="J324" s="2">
        <v>74.8873291015625</v>
      </c>
      <c r="K324" s="1" t="s">
        <v>98</v>
      </c>
      <c r="L324" s="1" t="s">
        <v>127</v>
      </c>
      <c r="M324" s="1" t="s">
        <v>1368</v>
      </c>
      <c r="N324" s="7" t="s">
        <v>29</v>
      </c>
      <c r="O324" s="3">
        <v>30000</v>
      </c>
      <c r="P324" s="7" t="s">
        <v>30</v>
      </c>
      <c r="Q324" s="7" t="s">
        <v>31</v>
      </c>
      <c r="R324" s="10">
        <f>_xlfn.XMATCH(A324,[1]FME!$B$2:$B$455,0,2)</f>
        <v>316</v>
      </c>
      <c r="S324" s="10"/>
    </row>
    <row r="325" spans="1:19" ht="78.75" x14ac:dyDescent="0.25">
      <c r="A325" s="1" t="s">
        <v>909</v>
      </c>
      <c r="B325" s="1" t="s">
        <v>910</v>
      </c>
      <c r="C325" s="1" t="s">
        <v>1811</v>
      </c>
      <c r="D325" s="7" t="s">
        <v>2108</v>
      </c>
      <c r="E325" s="1" t="s">
        <v>69</v>
      </c>
      <c r="F325" s="8" t="s">
        <v>2123</v>
      </c>
      <c r="G325" s="8" t="s">
        <v>2219</v>
      </c>
      <c r="H325" s="8" t="s">
        <v>1928</v>
      </c>
      <c r="I325" s="8" t="s">
        <v>26</v>
      </c>
      <c r="J325" s="2">
        <v>74.8873291015625</v>
      </c>
      <c r="K325" s="1" t="s">
        <v>98</v>
      </c>
      <c r="L325" s="1" t="s">
        <v>127</v>
      </c>
      <c r="M325" s="1" t="s">
        <v>1368</v>
      </c>
      <c r="N325" s="7" t="s">
        <v>29</v>
      </c>
      <c r="O325" s="3">
        <v>30000</v>
      </c>
      <c r="P325" s="7" t="s">
        <v>30</v>
      </c>
      <c r="Q325" s="7" t="s">
        <v>31</v>
      </c>
      <c r="R325" s="10">
        <f>_xlfn.XMATCH(A325,[1]FME!$B$2:$B$455,0,2)</f>
        <v>317</v>
      </c>
      <c r="S325" s="10"/>
    </row>
    <row r="326" spans="1:19" ht="78.75" x14ac:dyDescent="0.25">
      <c r="A326" s="1" t="s">
        <v>911</v>
      </c>
      <c r="B326" s="1" t="s">
        <v>912</v>
      </c>
      <c r="C326" s="1" t="s">
        <v>1812</v>
      </c>
      <c r="D326" s="7" t="s">
        <v>2108</v>
      </c>
      <c r="E326" s="1" t="s">
        <v>69</v>
      </c>
      <c r="F326" s="8" t="s">
        <v>2123</v>
      </c>
      <c r="G326" s="8" t="s">
        <v>2219</v>
      </c>
      <c r="H326" s="8" t="s">
        <v>1928</v>
      </c>
      <c r="I326" s="8" t="s">
        <v>26</v>
      </c>
      <c r="J326" s="2">
        <v>74.8873291015625</v>
      </c>
      <c r="K326" s="1" t="s">
        <v>98</v>
      </c>
      <c r="L326" s="1" t="s">
        <v>127</v>
      </c>
      <c r="M326" s="1" t="s">
        <v>1368</v>
      </c>
      <c r="N326" s="7" t="s">
        <v>29</v>
      </c>
      <c r="O326" s="3">
        <v>30000</v>
      </c>
      <c r="P326" s="7" t="s">
        <v>30</v>
      </c>
      <c r="Q326" s="7" t="s">
        <v>31</v>
      </c>
      <c r="R326" s="10">
        <f>_xlfn.XMATCH(A326,[1]FME!$B$2:$B$455,0,2)</f>
        <v>318</v>
      </c>
      <c r="S326" s="10"/>
    </row>
    <row r="327" spans="1:19" ht="63" x14ac:dyDescent="0.25">
      <c r="A327" s="1" t="s">
        <v>913</v>
      </c>
      <c r="B327" s="1" t="s">
        <v>914</v>
      </c>
      <c r="C327" s="1" t="s">
        <v>915</v>
      </c>
      <c r="D327" s="7" t="s">
        <v>2108</v>
      </c>
      <c r="E327" s="1" t="s">
        <v>69</v>
      </c>
      <c r="F327" s="8" t="s">
        <v>54</v>
      </c>
      <c r="G327" s="8" t="s">
        <v>2213</v>
      </c>
      <c r="H327" s="8" t="s">
        <v>1922</v>
      </c>
      <c r="I327" s="8" t="s">
        <v>26</v>
      </c>
      <c r="J327" s="2">
        <v>0.26234763860702515</v>
      </c>
      <c r="K327" s="1" t="s">
        <v>27</v>
      </c>
      <c r="L327" s="1" t="s">
        <v>99</v>
      </c>
      <c r="M327" s="1" t="s">
        <v>1377</v>
      </c>
      <c r="N327" s="7" t="s">
        <v>29</v>
      </c>
      <c r="O327" s="3">
        <v>30000</v>
      </c>
      <c r="P327" s="7" t="s">
        <v>29</v>
      </c>
      <c r="Q327" s="7" t="s">
        <v>1287</v>
      </c>
      <c r="R327" s="10">
        <f>_xlfn.XMATCH(A327,[1]FME!$B$2:$B$455,0,2)</f>
        <v>319</v>
      </c>
      <c r="S327" s="10"/>
    </row>
    <row r="328" spans="1:19" ht="47.25" x14ac:dyDescent="0.25">
      <c r="A328" s="4" t="s">
        <v>916</v>
      </c>
      <c r="B328" s="1" t="s">
        <v>917</v>
      </c>
      <c r="C328" s="1" t="s">
        <v>918</v>
      </c>
      <c r="D328" s="7" t="s">
        <v>2108</v>
      </c>
      <c r="E328" s="1" t="s">
        <v>22</v>
      </c>
      <c r="F328" s="8" t="s">
        <v>23</v>
      </c>
      <c r="G328" s="8" t="s">
        <v>2220</v>
      </c>
      <c r="H328" s="8" t="s">
        <v>1929</v>
      </c>
      <c r="I328" s="8" t="s">
        <v>26</v>
      </c>
      <c r="J328" s="2">
        <v>27.409399032592773</v>
      </c>
      <c r="K328" s="1" t="s">
        <v>27</v>
      </c>
      <c r="L328" s="1" t="s">
        <v>150</v>
      </c>
      <c r="M328" s="1" t="s">
        <v>1951</v>
      </c>
      <c r="N328" s="7" t="s">
        <v>29</v>
      </c>
      <c r="O328" s="3">
        <v>30000</v>
      </c>
      <c r="P328" s="7" t="s">
        <v>30</v>
      </c>
      <c r="Q328" s="7" t="s">
        <v>31</v>
      </c>
      <c r="R328" s="10">
        <f>_xlfn.XMATCH(A328,[1]FME!$B$2:$B$455,0,2)</f>
        <v>320</v>
      </c>
      <c r="S328" s="10"/>
    </row>
    <row r="329" spans="1:19" ht="47.25" x14ac:dyDescent="0.25">
      <c r="A329" s="1" t="s">
        <v>919</v>
      </c>
      <c r="B329" s="1" t="s">
        <v>920</v>
      </c>
      <c r="C329" s="1" t="s">
        <v>1042</v>
      </c>
      <c r="D329" s="7" t="s">
        <v>2108</v>
      </c>
      <c r="E329" s="1" t="s">
        <v>69</v>
      </c>
      <c r="F329" s="8" t="s">
        <v>54</v>
      </c>
      <c r="G329" s="8" t="s">
        <v>2213</v>
      </c>
      <c r="H329" s="8" t="s">
        <v>1922</v>
      </c>
      <c r="I329" s="8" t="s">
        <v>26</v>
      </c>
      <c r="J329" s="2">
        <v>1.9618668556213379</v>
      </c>
      <c r="K329" s="1" t="s">
        <v>27</v>
      </c>
      <c r="L329" s="1" t="s">
        <v>757</v>
      </c>
      <c r="M329" s="1" t="s">
        <v>1367</v>
      </c>
      <c r="N329" s="7" t="s">
        <v>29</v>
      </c>
      <c r="O329" s="3">
        <v>30000</v>
      </c>
      <c r="P329" s="7" t="s">
        <v>29</v>
      </c>
      <c r="Q329" s="7" t="s">
        <v>1287</v>
      </c>
      <c r="R329" s="10">
        <f>_xlfn.XMATCH(A329,[1]FME!$B$2:$B$455,0,2)</f>
        <v>321</v>
      </c>
      <c r="S329" s="10"/>
    </row>
    <row r="330" spans="1:19" ht="47.25" x14ac:dyDescent="0.25">
      <c r="A330" s="1" t="s">
        <v>921</v>
      </c>
      <c r="B330" s="1" t="s">
        <v>922</v>
      </c>
      <c r="C330" s="1" t="s">
        <v>1813</v>
      </c>
      <c r="D330" s="7" t="s">
        <v>2108</v>
      </c>
      <c r="E330" s="1" t="s">
        <v>69</v>
      </c>
      <c r="F330" s="8" t="s">
        <v>54</v>
      </c>
      <c r="G330" s="8" t="s">
        <v>588</v>
      </c>
      <c r="H330" s="8" t="s">
        <v>589</v>
      </c>
      <c r="I330" s="8" t="s">
        <v>26</v>
      </c>
      <c r="J330" s="2">
        <v>40.595012664794922</v>
      </c>
      <c r="K330" s="1" t="s">
        <v>27</v>
      </c>
      <c r="L330" s="1" t="s">
        <v>483</v>
      </c>
      <c r="M330" s="1" t="s">
        <v>1367</v>
      </c>
      <c r="N330" s="7" t="s">
        <v>29</v>
      </c>
      <c r="O330" s="3">
        <v>30000</v>
      </c>
      <c r="P330" s="7" t="s">
        <v>29</v>
      </c>
      <c r="Q330" s="7" t="s">
        <v>1288</v>
      </c>
      <c r="R330" s="10">
        <f>_xlfn.XMATCH(A330,[1]FME!$B$2:$B$455,0,2)</f>
        <v>322</v>
      </c>
      <c r="S330" s="10"/>
    </row>
    <row r="331" spans="1:19" ht="63" x14ac:dyDescent="0.25">
      <c r="A331" s="1" t="s">
        <v>923</v>
      </c>
      <c r="B331" s="1" t="s">
        <v>924</v>
      </c>
      <c r="C331" s="1" t="s">
        <v>1814</v>
      </c>
      <c r="D331" s="7" t="s">
        <v>2108</v>
      </c>
      <c r="E331" s="1" t="s">
        <v>69</v>
      </c>
      <c r="F331" s="8" t="s">
        <v>54</v>
      </c>
      <c r="G331" s="8" t="s">
        <v>588</v>
      </c>
      <c r="H331" s="8" t="s">
        <v>589</v>
      </c>
      <c r="I331" s="8" t="s">
        <v>26</v>
      </c>
      <c r="J331" s="2">
        <v>40.595012664794922</v>
      </c>
      <c r="K331" s="1" t="s">
        <v>27</v>
      </c>
      <c r="L331" s="1" t="s">
        <v>483</v>
      </c>
      <c r="M331" s="1" t="s">
        <v>1367</v>
      </c>
      <c r="N331" s="7" t="s">
        <v>29</v>
      </c>
      <c r="O331" s="3">
        <v>30000</v>
      </c>
      <c r="P331" s="7" t="s">
        <v>29</v>
      </c>
      <c r="Q331" s="7" t="s">
        <v>1288</v>
      </c>
      <c r="R331" s="10">
        <f>_xlfn.XMATCH(A331,[1]FME!$B$2:$B$455,0,2)</f>
        <v>323</v>
      </c>
      <c r="S331" s="10"/>
    </row>
    <row r="332" spans="1:19" ht="63" x14ac:dyDescent="0.25">
      <c r="A332" s="1" t="s">
        <v>925</v>
      </c>
      <c r="B332" s="1" t="s">
        <v>926</v>
      </c>
      <c r="C332" s="1" t="s">
        <v>927</v>
      </c>
      <c r="D332" s="7" t="s">
        <v>2108</v>
      </c>
      <c r="E332" s="1" t="s">
        <v>2288</v>
      </c>
      <c r="F332" s="8" t="s">
        <v>54</v>
      </c>
      <c r="G332" s="8" t="s">
        <v>55</v>
      </c>
      <c r="H332" s="8" t="s">
        <v>56</v>
      </c>
      <c r="I332" s="8" t="s">
        <v>26</v>
      </c>
      <c r="J332" s="2">
        <v>95.570724487304688</v>
      </c>
      <c r="K332" s="1" t="s">
        <v>27</v>
      </c>
      <c r="L332" s="1" t="s">
        <v>483</v>
      </c>
      <c r="M332" s="1" t="s">
        <v>1367</v>
      </c>
      <c r="N332" s="7" t="s">
        <v>29</v>
      </c>
      <c r="O332" s="3">
        <v>30000</v>
      </c>
      <c r="P332" s="7" t="s">
        <v>29</v>
      </c>
      <c r="Q332" s="7" t="s">
        <v>1639</v>
      </c>
      <c r="R332" s="10">
        <f>_xlfn.XMATCH(A332,[1]FME!$B$2:$B$455,0,2)</f>
        <v>324</v>
      </c>
      <c r="S332" s="10"/>
    </row>
    <row r="333" spans="1:19" ht="78.75" x14ac:dyDescent="0.25">
      <c r="A333" s="1" t="s">
        <v>928</v>
      </c>
      <c r="B333" s="1" t="s">
        <v>929</v>
      </c>
      <c r="C333" s="1" t="s">
        <v>1815</v>
      </c>
      <c r="D333" s="7" t="s">
        <v>2108</v>
      </c>
      <c r="E333" s="1" t="s">
        <v>2300</v>
      </c>
      <c r="F333" s="8" t="s">
        <v>23</v>
      </c>
      <c r="G333" s="8" t="s">
        <v>2132</v>
      </c>
      <c r="H333" s="8" t="s">
        <v>1853</v>
      </c>
      <c r="I333" s="8" t="s">
        <v>26</v>
      </c>
      <c r="J333" s="2">
        <v>102.408447265625</v>
      </c>
      <c r="K333" s="1" t="s">
        <v>98</v>
      </c>
      <c r="L333" s="1" t="s">
        <v>127</v>
      </c>
      <c r="M333" s="1" t="s">
        <v>1377</v>
      </c>
      <c r="N333" s="7" t="s">
        <v>29</v>
      </c>
      <c r="O333" s="3">
        <v>30000</v>
      </c>
      <c r="P333" s="7" t="s">
        <v>30</v>
      </c>
      <c r="Q333" s="7" t="s">
        <v>31</v>
      </c>
      <c r="R333" s="10">
        <f>_xlfn.XMATCH(A333,[1]FME!$B$2:$B$455,0,2)</f>
        <v>325</v>
      </c>
      <c r="S333" s="10"/>
    </row>
    <row r="334" spans="1:19" ht="78.75" x14ac:dyDescent="0.25">
      <c r="A334" s="1" t="s">
        <v>930</v>
      </c>
      <c r="B334" s="1" t="s">
        <v>931</v>
      </c>
      <c r="C334" s="1" t="s">
        <v>1816</v>
      </c>
      <c r="D334" s="7" t="s">
        <v>2108</v>
      </c>
      <c r="E334" s="1" t="s">
        <v>2301</v>
      </c>
      <c r="F334" s="8" t="s">
        <v>2114</v>
      </c>
      <c r="G334" s="8" t="s">
        <v>2221</v>
      </c>
      <c r="H334" s="8" t="s">
        <v>1930</v>
      </c>
      <c r="I334" s="8" t="s">
        <v>26</v>
      </c>
      <c r="J334" s="2">
        <v>200.27326965332031</v>
      </c>
      <c r="K334" s="1" t="s">
        <v>98</v>
      </c>
      <c r="L334" s="1" t="s">
        <v>127</v>
      </c>
      <c r="M334" s="1" t="s">
        <v>1377</v>
      </c>
      <c r="N334" s="7" t="s">
        <v>29</v>
      </c>
      <c r="O334" s="3">
        <v>30000</v>
      </c>
      <c r="P334" s="7" t="s">
        <v>30</v>
      </c>
      <c r="Q334" s="7" t="s">
        <v>31</v>
      </c>
      <c r="R334" s="10">
        <f>_xlfn.XMATCH(A334,[1]FME!$B$2:$B$455,0,2)</f>
        <v>326</v>
      </c>
      <c r="S334" s="10"/>
    </row>
    <row r="335" spans="1:19" ht="63" x14ac:dyDescent="0.25">
      <c r="A335" s="1" t="s">
        <v>933</v>
      </c>
      <c r="B335" s="1" t="s">
        <v>934</v>
      </c>
      <c r="C335" s="1" t="s">
        <v>1817</v>
      </c>
      <c r="D335" s="7" t="s">
        <v>2108</v>
      </c>
      <c r="E335" s="1" t="s">
        <v>122</v>
      </c>
      <c r="F335" s="8" t="s">
        <v>154</v>
      </c>
      <c r="G335" s="8" t="s">
        <v>935</v>
      </c>
      <c r="H335" s="8" t="s">
        <v>936</v>
      </c>
      <c r="I335" s="8" t="s">
        <v>26</v>
      </c>
      <c r="J335" s="2">
        <v>48.362499237060547</v>
      </c>
      <c r="K335" s="1" t="s">
        <v>27</v>
      </c>
      <c r="L335" s="1" t="s">
        <v>530</v>
      </c>
      <c r="M335" s="1" t="s">
        <v>1366</v>
      </c>
      <c r="N335" s="7" t="s">
        <v>29</v>
      </c>
      <c r="O335" s="3">
        <v>30000</v>
      </c>
      <c r="P335" s="7" t="s">
        <v>29</v>
      </c>
      <c r="Q335" s="7" t="s">
        <v>1288</v>
      </c>
      <c r="R335" s="10">
        <f>_xlfn.XMATCH(A335,[1]FME!$B$2:$B$455,0,2)</f>
        <v>327</v>
      </c>
      <c r="S335" s="10"/>
    </row>
    <row r="336" spans="1:19" ht="63" x14ac:dyDescent="0.25">
      <c r="A336" s="1" t="s">
        <v>937</v>
      </c>
      <c r="B336" s="1" t="s">
        <v>938</v>
      </c>
      <c r="C336" s="1" t="s">
        <v>1818</v>
      </c>
      <c r="D336" s="7" t="s">
        <v>2108</v>
      </c>
      <c r="E336" s="1" t="s">
        <v>122</v>
      </c>
      <c r="F336" s="8" t="s">
        <v>154</v>
      </c>
      <c r="G336" s="8" t="s">
        <v>935</v>
      </c>
      <c r="H336" s="8" t="s">
        <v>936</v>
      </c>
      <c r="I336" s="8" t="s">
        <v>26</v>
      </c>
      <c r="J336" s="2">
        <v>48.362499237060547</v>
      </c>
      <c r="K336" s="1" t="s">
        <v>27</v>
      </c>
      <c r="L336" s="1" t="s">
        <v>530</v>
      </c>
      <c r="M336" s="1" t="s">
        <v>1366</v>
      </c>
      <c r="N336" s="7" t="s">
        <v>29</v>
      </c>
      <c r="O336" s="3">
        <v>30000</v>
      </c>
      <c r="P336" s="7" t="s">
        <v>30</v>
      </c>
      <c r="Q336" s="7" t="s">
        <v>31</v>
      </c>
      <c r="R336" s="10">
        <f>_xlfn.XMATCH(A336,[1]FME!$B$2:$B$455,0,2)</f>
        <v>328</v>
      </c>
      <c r="S336" s="10"/>
    </row>
    <row r="337" spans="1:19" ht="78.75" x14ac:dyDescent="0.25">
      <c r="A337" s="1" t="s">
        <v>939</v>
      </c>
      <c r="B337" s="1" t="s">
        <v>940</v>
      </c>
      <c r="C337" s="1" t="s">
        <v>941</v>
      </c>
      <c r="D337" s="7" t="s">
        <v>2108</v>
      </c>
      <c r="E337" s="1" t="s">
        <v>268</v>
      </c>
      <c r="F337" s="8" t="s">
        <v>23</v>
      </c>
      <c r="G337" s="8" t="s">
        <v>2132</v>
      </c>
      <c r="H337" s="8" t="s">
        <v>1853</v>
      </c>
      <c r="I337" s="8" t="s">
        <v>26</v>
      </c>
      <c r="J337" s="2">
        <v>20.829156875610352</v>
      </c>
      <c r="K337" s="1" t="s">
        <v>27</v>
      </c>
      <c r="L337" s="1" t="s">
        <v>273</v>
      </c>
      <c r="M337" s="1" t="s">
        <v>1974</v>
      </c>
      <c r="N337" s="7" t="s">
        <v>29</v>
      </c>
      <c r="O337" s="3">
        <v>30000</v>
      </c>
      <c r="P337" s="7" t="s">
        <v>29</v>
      </c>
      <c r="Q337" s="7" t="s">
        <v>1637</v>
      </c>
      <c r="R337" s="10">
        <f>_xlfn.XMATCH(A337,[1]FME!$B$2:$B$455,0,2)</f>
        <v>329</v>
      </c>
      <c r="S337" s="10"/>
    </row>
    <row r="338" spans="1:19" ht="47.25" x14ac:dyDescent="0.25">
      <c r="A338" s="1" t="s">
        <v>942</v>
      </c>
      <c r="B338" s="1" t="s">
        <v>943</v>
      </c>
      <c r="C338" s="1" t="s">
        <v>944</v>
      </c>
      <c r="D338" s="7" t="s">
        <v>2108</v>
      </c>
      <c r="E338" s="1" t="s">
        <v>268</v>
      </c>
      <c r="F338" s="8" t="s">
        <v>2114</v>
      </c>
      <c r="G338" s="8" t="s">
        <v>2221</v>
      </c>
      <c r="H338" s="8" t="s">
        <v>1930</v>
      </c>
      <c r="I338" s="8" t="s">
        <v>26</v>
      </c>
      <c r="J338" s="2">
        <v>4.6173386573791504</v>
      </c>
      <c r="K338" s="1" t="s">
        <v>98</v>
      </c>
      <c r="L338" s="1" t="s">
        <v>127</v>
      </c>
      <c r="M338" s="1" t="s">
        <v>2067</v>
      </c>
      <c r="N338" s="7" t="s">
        <v>29</v>
      </c>
      <c r="O338" s="3">
        <v>30000</v>
      </c>
      <c r="P338" s="7" t="s">
        <v>30</v>
      </c>
      <c r="Q338" s="7" t="s">
        <v>31</v>
      </c>
      <c r="R338" s="10">
        <f>_xlfn.XMATCH(A338,[1]FME!$B$2:$B$455,0,2)</f>
        <v>330</v>
      </c>
      <c r="S338" s="10"/>
    </row>
    <row r="339" spans="1:19" ht="78.75" x14ac:dyDescent="0.25">
      <c r="A339" s="1" t="s">
        <v>945</v>
      </c>
      <c r="B339" s="1" t="s">
        <v>946</v>
      </c>
      <c r="C339" s="1" t="s">
        <v>947</v>
      </c>
      <c r="D339" s="7" t="s">
        <v>2108</v>
      </c>
      <c r="E339" s="1" t="s">
        <v>1837</v>
      </c>
      <c r="F339" s="8" t="s">
        <v>2116</v>
      </c>
      <c r="G339" s="8" t="s">
        <v>2222</v>
      </c>
      <c r="H339" s="8" t="s">
        <v>2322</v>
      </c>
      <c r="I339" s="8" t="s">
        <v>26</v>
      </c>
      <c r="J339" s="2">
        <v>32.944561004638672</v>
      </c>
      <c r="K339" s="1" t="s">
        <v>139</v>
      </c>
      <c r="L339" s="1" t="s">
        <v>425</v>
      </c>
      <c r="M339" s="1" t="s">
        <v>509</v>
      </c>
      <c r="N339" s="7" t="s">
        <v>29</v>
      </c>
      <c r="O339" s="3">
        <v>30000</v>
      </c>
      <c r="P339" s="7" t="s">
        <v>30</v>
      </c>
      <c r="Q339" s="7" t="s">
        <v>31</v>
      </c>
      <c r="R339" s="10">
        <f>_xlfn.XMATCH(A339,[1]FME!$B$2:$B$455,0,2)</f>
        <v>331</v>
      </c>
      <c r="S339" s="10"/>
    </row>
    <row r="340" spans="1:19" ht="47.25" x14ac:dyDescent="0.25">
      <c r="A340" s="1" t="s">
        <v>948</v>
      </c>
      <c r="B340" s="1" t="s">
        <v>949</v>
      </c>
      <c r="C340" s="1" t="s">
        <v>1042</v>
      </c>
      <c r="D340" s="7" t="s">
        <v>2108</v>
      </c>
      <c r="E340" s="1" t="s">
        <v>69</v>
      </c>
      <c r="F340" s="8" t="s">
        <v>125</v>
      </c>
      <c r="G340" s="8" t="s">
        <v>950</v>
      </c>
      <c r="H340" s="8" t="s">
        <v>951</v>
      </c>
      <c r="I340" s="8" t="s">
        <v>26</v>
      </c>
      <c r="J340" s="2">
        <v>2.3116583824157715</v>
      </c>
      <c r="K340" s="1" t="s">
        <v>27</v>
      </c>
      <c r="L340" s="1" t="s">
        <v>757</v>
      </c>
      <c r="M340" s="1" t="s">
        <v>1367</v>
      </c>
      <c r="N340" s="7" t="s">
        <v>29</v>
      </c>
      <c r="O340" s="3">
        <v>30000</v>
      </c>
      <c r="P340" s="7" t="s">
        <v>29</v>
      </c>
      <c r="Q340" s="7" t="s">
        <v>1287</v>
      </c>
      <c r="R340" s="10">
        <f>_xlfn.XMATCH(A340,[1]FME!$B$2:$B$455,0,2)</f>
        <v>332</v>
      </c>
      <c r="S340" s="10"/>
    </row>
    <row r="341" spans="1:19" ht="47.25" x14ac:dyDescent="0.25">
      <c r="A341" s="1" t="s">
        <v>952</v>
      </c>
      <c r="B341" s="1" t="s">
        <v>953</v>
      </c>
      <c r="C341" s="1" t="s">
        <v>1042</v>
      </c>
      <c r="D341" s="7" t="s">
        <v>2108</v>
      </c>
      <c r="E341" s="1" t="s">
        <v>69</v>
      </c>
      <c r="F341" s="8" t="s">
        <v>54</v>
      </c>
      <c r="G341" s="8" t="s">
        <v>2223</v>
      </c>
      <c r="H341" s="8" t="s">
        <v>1931</v>
      </c>
      <c r="I341" s="8" t="s">
        <v>26</v>
      </c>
      <c r="J341" s="2">
        <v>6.0113086700439453</v>
      </c>
      <c r="K341" s="1" t="s">
        <v>27</v>
      </c>
      <c r="L341" s="1" t="s">
        <v>757</v>
      </c>
      <c r="M341" s="1" t="s">
        <v>1367</v>
      </c>
      <c r="N341" s="7" t="s">
        <v>29</v>
      </c>
      <c r="O341" s="3">
        <v>30000</v>
      </c>
      <c r="P341" s="7" t="s">
        <v>29</v>
      </c>
      <c r="Q341" s="7" t="s">
        <v>1287</v>
      </c>
      <c r="R341" s="10">
        <f>_xlfn.XMATCH(A341,[1]FME!$B$2:$B$455,0,2)</f>
        <v>333</v>
      </c>
      <c r="S341" s="10"/>
    </row>
    <row r="342" spans="1:19" ht="47.25" x14ac:dyDescent="0.25">
      <c r="A342" s="1" t="s">
        <v>954</v>
      </c>
      <c r="B342" s="1" t="s">
        <v>955</v>
      </c>
      <c r="C342" s="1" t="s">
        <v>1042</v>
      </c>
      <c r="D342" s="7" t="s">
        <v>2108</v>
      </c>
      <c r="E342" s="1" t="s">
        <v>69</v>
      </c>
      <c r="F342" s="8" t="s">
        <v>54</v>
      </c>
      <c r="G342" s="8" t="s">
        <v>2223</v>
      </c>
      <c r="H342" s="8" t="s">
        <v>1931</v>
      </c>
      <c r="I342" s="8" t="s">
        <v>26</v>
      </c>
      <c r="J342" s="2">
        <v>6.0113086700439453</v>
      </c>
      <c r="K342" s="1" t="s">
        <v>27</v>
      </c>
      <c r="L342" s="1" t="s">
        <v>757</v>
      </c>
      <c r="M342" s="1" t="s">
        <v>1367</v>
      </c>
      <c r="N342" s="7" t="s">
        <v>29</v>
      </c>
      <c r="O342" s="3">
        <v>30000</v>
      </c>
      <c r="P342" s="7" t="s">
        <v>29</v>
      </c>
      <c r="Q342" s="7" t="s">
        <v>1287</v>
      </c>
      <c r="R342" s="10">
        <f>_xlfn.XMATCH(A342,[1]FME!$B$2:$B$455,0,2)</f>
        <v>334</v>
      </c>
      <c r="S342" s="10"/>
    </row>
    <row r="343" spans="1:19" ht="47.25" x14ac:dyDescent="0.25">
      <c r="A343" s="1" t="s">
        <v>956</v>
      </c>
      <c r="B343" s="1" t="s">
        <v>957</v>
      </c>
      <c r="C343" s="1" t="s">
        <v>958</v>
      </c>
      <c r="D343" s="7" t="s">
        <v>2108</v>
      </c>
      <c r="E343" s="1" t="s">
        <v>69</v>
      </c>
      <c r="F343" s="8" t="s">
        <v>54</v>
      </c>
      <c r="G343" s="8" t="s">
        <v>2198</v>
      </c>
      <c r="H343" s="8" t="s">
        <v>1908</v>
      </c>
      <c r="I343" s="8" t="s">
        <v>26</v>
      </c>
      <c r="J343" s="2">
        <v>5.8196868896484375</v>
      </c>
      <c r="K343" s="1" t="s">
        <v>27</v>
      </c>
      <c r="L343" s="1" t="s">
        <v>959</v>
      </c>
      <c r="M343" s="1" t="s">
        <v>1367</v>
      </c>
      <c r="N343" s="7" t="s">
        <v>29</v>
      </c>
      <c r="O343" s="3">
        <v>30000</v>
      </c>
      <c r="P343" s="7" t="s">
        <v>29</v>
      </c>
      <c r="Q343" s="7" t="s">
        <v>1639</v>
      </c>
      <c r="R343" s="10">
        <f>_xlfn.XMATCH(A343,[1]FME!$B$2:$B$455,0,2)</f>
        <v>335</v>
      </c>
      <c r="S343" s="10"/>
    </row>
    <row r="344" spans="1:19" ht="47.25" x14ac:dyDescent="0.25">
      <c r="A344" s="1" t="s">
        <v>960</v>
      </c>
      <c r="B344" s="1" t="s">
        <v>961</v>
      </c>
      <c r="C344" s="1" t="s">
        <v>1819</v>
      </c>
      <c r="D344" s="7" t="s">
        <v>2108</v>
      </c>
      <c r="E344" s="1" t="s">
        <v>69</v>
      </c>
      <c r="F344" s="8" t="s">
        <v>54</v>
      </c>
      <c r="G344" s="8" t="s">
        <v>2157</v>
      </c>
      <c r="H344" s="8" t="s">
        <v>1871</v>
      </c>
      <c r="I344" s="8" t="s">
        <v>26</v>
      </c>
      <c r="J344" s="2">
        <v>30.872289657592773</v>
      </c>
      <c r="K344" s="1" t="s">
        <v>27</v>
      </c>
      <c r="L344" s="1" t="s">
        <v>483</v>
      </c>
      <c r="M344" s="1" t="s">
        <v>1367</v>
      </c>
      <c r="N344" s="7" t="s">
        <v>29</v>
      </c>
      <c r="O344" s="3">
        <v>30000</v>
      </c>
      <c r="P344" s="7" t="s">
        <v>29</v>
      </c>
      <c r="Q344" s="7" t="s">
        <v>1288</v>
      </c>
      <c r="R344" s="10">
        <f>_xlfn.XMATCH(A344,[1]FME!$B$2:$B$455,0,2)</f>
        <v>336</v>
      </c>
      <c r="S344" s="10"/>
    </row>
    <row r="345" spans="1:19" ht="63" x14ac:dyDescent="0.25">
      <c r="A345" s="1" t="s">
        <v>962</v>
      </c>
      <c r="B345" s="1" t="s">
        <v>963</v>
      </c>
      <c r="C345" s="1" t="s">
        <v>964</v>
      </c>
      <c r="D345" s="7" t="s">
        <v>2108</v>
      </c>
      <c r="E345" s="1" t="s">
        <v>69</v>
      </c>
      <c r="F345" s="8" t="s">
        <v>54</v>
      </c>
      <c r="G345" s="8" t="s">
        <v>465</v>
      </c>
      <c r="H345" s="8" t="s">
        <v>466</v>
      </c>
      <c r="I345" s="8" t="s">
        <v>26</v>
      </c>
      <c r="J345" s="2">
        <v>45.601181030273438</v>
      </c>
      <c r="K345" s="1" t="s">
        <v>27</v>
      </c>
      <c r="L345" s="1" t="s">
        <v>660</v>
      </c>
      <c r="M345" s="1" t="s">
        <v>2068</v>
      </c>
      <c r="N345" s="7" t="s">
        <v>29</v>
      </c>
      <c r="O345" s="3">
        <v>30000</v>
      </c>
      <c r="P345" s="7" t="s">
        <v>30</v>
      </c>
      <c r="Q345" s="7" t="s">
        <v>31</v>
      </c>
      <c r="R345" s="10">
        <f>_xlfn.XMATCH(A345,[1]FME!$B$2:$B$455,0,2)</f>
        <v>337</v>
      </c>
      <c r="S345" s="10"/>
    </row>
    <row r="346" spans="1:19" ht="47.25" x14ac:dyDescent="0.25">
      <c r="A346" s="1" t="s">
        <v>965</v>
      </c>
      <c r="B346" s="1" t="s">
        <v>966</v>
      </c>
      <c r="C346" s="1" t="s">
        <v>967</v>
      </c>
      <c r="D346" s="7" t="s">
        <v>2108</v>
      </c>
      <c r="E346" s="1" t="s">
        <v>2293</v>
      </c>
      <c r="F346" s="8" t="s">
        <v>23</v>
      </c>
      <c r="G346" s="8" t="s">
        <v>232</v>
      </c>
      <c r="H346" s="8" t="s">
        <v>233</v>
      </c>
      <c r="I346" s="8" t="s">
        <v>26</v>
      </c>
      <c r="J346" s="2">
        <v>6.9490265846252441</v>
      </c>
      <c r="K346" s="1" t="s">
        <v>27</v>
      </c>
      <c r="L346" s="1" t="s">
        <v>288</v>
      </c>
      <c r="M346" s="1" t="s">
        <v>680</v>
      </c>
      <c r="N346" s="7" t="s">
        <v>29</v>
      </c>
      <c r="O346" s="3">
        <v>30000</v>
      </c>
      <c r="P346" s="7" t="s">
        <v>30</v>
      </c>
      <c r="Q346" s="7" t="s">
        <v>31</v>
      </c>
      <c r="R346" s="10">
        <f>_xlfn.XMATCH(A346,[1]FME!$B$2:$B$455,0,2)</f>
        <v>338</v>
      </c>
      <c r="S346" s="10"/>
    </row>
    <row r="347" spans="1:19" ht="126" x14ac:dyDescent="0.25">
      <c r="A347" s="1" t="s">
        <v>968</v>
      </c>
      <c r="B347" s="1" t="s">
        <v>969</v>
      </c>
      <c r="C347" s="1" t="s">
        <v>1042</v>
      </c>
      <c r="D347" s="7" t="s">
        <v>2108</v>
      </c>
      <c r="E347" s="1" t="s">
        <v>970</v>
      </c>
      <c r="F347" s="8" t="s">
        <v>2117</v>
      </c>
      <c r="G347" s="8" t="s">
        <v>2224</v>
      </c>
      <c r="H347" s="8" t="s">
        <v>1932</v>
      </c>
      <c r="I347" s="8" t="s">
        <v>26</v>
      </c>
      <c r="J347" s="2">
        <v>155.77613830566406</v>
      </c>
      <c r="K347" s="1" t="s">
        <v>27</v>
      </c>
      <c r="L347" s="1" t="s">
        <v>757</v>
      </c>
      <c r="M347" s="1" t="s">
        <v>2069</v>
      </c>
      <c r="N347" s="7" t="s">
        <v>29</v>
      </c>
      <c r="O347" s="3">
        <v>30000</v>
      </c>
      <c r="P347" s="7" t="s">
        <v>30</v>
      </c>
      <c r="Q347" s="7" t="s">
        <v>31</v>
      </c>
      <c r="R347" s="10">
        <f>_xlfn.XMATCH(A347,[1]FME!$B$2:$B$455,0,2)</f>
        <v>339</v>
      </c>
      <c r="S347" s="10"/>
    </row>
    <row r="348" spans="1:19" ht="78.75" x14ac:dyDescent="0.25">
      <c r="A348" s="1" t="s">
        <v>971</v>
      </c>
      <c r="B348" s="1" t="s">
        <v>972</v>
      </c>
      <c r="C348" s="1" t="s">
        <v>973</v>
      </c>
      <c r="D348" s="7" t="s">
        <v>2108</v>
      </c>
      <c r="E348" s="1" t="s">
        <v>2302</v>
      </c>
      <c r="F348" s="8" t="s">
        <v>2119</v>
      </c>
      <c r="G348" s="8" t="s">
        <v>2130</v>
      </c>
      <c r="H348" s="8" t="s">
        <v>1851</v>
      </c>
      <c r="I348" s="8" t="s">
        <v>26</v>
      </c>
      <c r="J348" s="2">
        <v>1042.202880859375</v>
      </c>
      <c r="K348" s="1" t="s">
        <v>27</v>
      </c>
      <c r="L348" s="1" t="s">
        <v>99</v>
      </c>
      <c r="M348" s="1" t="s">
        <v>1377</v>
      </c>
      <c r="N348" s="7" t="s">
        <v>29</v>
      </c>
      <c r="O348" s="3">
        <v>30000</v>
      </c>
      <c r="P348" s="7" t="s">
        <v>30</v>
      </c>
      <c r="Q348" s="7" t="s">
        <v>31</v>
      </c>
      <c r="R348" s="10">
        <f>_xlfn.XMATCH(A348,[1]FME!$B$2:$B$455,0,2)</f>
        <v>340</v>
      </c>
      <c r="S348" s="10"/>
    </row>
    <row r="349" spans="1:19" ht="78.75" x14ac:dyDescent="0.25">
      <c r="A349" s="1" t="s">
        <v>974</v>
      </c>
      <c r="B349" s="1" t="s">
        <v>975</v>
      </c>
      <c r="C349" s="1" t="s">
        <v>976</v>
      </c>
      <c r="D349" s="7" t="s">
        <v>2108</v>
      </c>
      <c r="E349" s="1" t="s">
        <v>446</v>
      </c>
      <c r="F349" s="8" t="s">
        <v>2120</v>
      </c>
      <c r="G349" s="8" t="s">
        <v>2130</v>
      </c>
      <c r="H349" s="8" t="s">
        <v>1851</v>
      </c>
      <c r="I349" s="8" t="s">
        <v>26</v>
      </c>
      <c r="J349" s="2">
        <v>542.60772705078125</v>
      </c>
      <c r="K349" s="1" t="s">
        <v>27</v>
      </c>
      <c r="L349" s="1" t="s">
        <v>99</v>
      </c>
      <c r="M349" s="1" t="s">
        <v>2070</v>
      </c>
      <c r="N349" s="7" t="s">
        <v>29</v>
      </c>
      <c r="O349" s="3">
        <v>30000</v>
      </c>
      <c r="P349" s="7" t="s">
        <v>30</v>
      </c>
      <c r="Q349" s="7" t="s">
        <v>31</v>
      </c>
      <c r="R349" s="10">
        <f>_xlfn.XMATCH(A349,[1]FME!$B$2:$B$455,0,2)</f>
        <v>341</v>
      </c>
      <c r="S349" s="10"/>
    </row>
    <row r="350" spans="1:19" ht="126" x14ac:dyDescent="0.25">
      <c r="A350" s="1" t="s">
        <v>977</v>
      </c>
      <c r="B350" s="1" t="s">
        <v>978</v>
      </c>
      <c r="C350" s="1" t="s">
        <v>979</v>
      </c>
      <c r="D350" s="7" t="s">
        <v>2108</v>
      </c>
      <c r="E350" s="1" t="s">
        <v>22</v>
      </c>
      <c r="F350" s="8" t="s">
        <v>23</v>
      </c>
      <c r="G350" s="8" t="s">
        <v>2130</v>
      </c>
      <c r="H350" s="8" t="s">
        <v>1851</v>
      </c>
      <c r="I350" s="8" t="s">
        <v>26</v>
      </c>
      <c r="J350" s="2">
        <v>1481.8697509765625</v>
      </c>
      <c r="K350" s="1" t="s">
        <v>27</v>
      </c>
      <c r="L350" s="1" t="s">
        <v>140</v>
      </c>
      <c r="M350" s="1" t="s">
        <v>2071</v>
      </c>
      <c r="N350" s="7" t="s">
        <v>29</v>
      </c>
      <c r="O350" s="3">
        <v>30000</v>
      </c>
      <c r="P350" s="7" t="s">
        <v>30</v>
      </c>
      <c r="Q350" s="7" t="s">
        <v>31</v>
      </c>
      <c r="R350" s="10">
        <f>_xlfn.XMATCH(A350,[1]FME!$B$2:$B$455,0,2)</f>
        <v>342</v>
      </c>
      <c r="S350" s="10"/>
    </row>
    <row r="351" spans="1:19" ht="78.75" x14ac:dyDescent="0.25">
      <c r="A351" s="1" t="s">
        <v>980</v>
      </c>
      <c r="B351" s="1" t="s">
        <v>981</v>
      </c>
      <c r="C351" s="1" t="s">
        <v>1763</v>
      </c>
      <c r="D351" s="7" t="s">
        <v>2108</v>
      </c>
      <c r="E351" s="1" t="s">
        <v>69</v>
      </c>
      <c r="F351" s="8" t="s">
        <v>54</v>
      </c>
      <c r="G351" s="8" t="s">
        <v>2193</v>
      </c>
      <c r="H351" s="8" t="s">
        <v>1903</v>
      </c>
      <c r="I351" s="8" t="s">
        <v>26</v>
      </c>
      <c r="J351" s="2">
        <v>15.501790046691895</v>
      </c>
      <c r="K351" s="1" t="s">
        <v>139</v>
      </c>
      <c r="L351" s="1" t="s">
        <v>127</v>
      </c>
      <c r="M351" s="1" t="s">
        <v>1367</v>
      </c>
      <c r="N351" s="7" t="s">
        <v>29</v>
      </c>
      <c r="O351" s="3">
        <v>30000</v>
      </c>
      <c r="P351" s="7" t="s">
        <v>30</v>
      </c>
      <c r="Q351" s="7" t="s">
        <v>31</v>
      </c>
      <c r="R351" s="10">
        <f>_xlfn.XMATCH(A351,[1]FME!$B$2:$B$455,0,2)</f>
        <v>343</v>
      </c>
      <c r="S351" s="10"/>
    </row>
    <row r="352" spans="1:19" ht="63" x14ac:dyDescent="0.25">
      <c r="A352" s="7" t="s">
        <v>982</v>
      </c>
      <c r="B352" s="1" t="s">
        <v>983</v>
      </c>
      <c r="C352" s="1" t="s">
        <v>1820</v>
      </c>
      <c r="D352" s="7" t="s">
        <v>2108</v>
      </c>
      <c r="E352" s="1" t="s">
        <v>509</v>
      </c>
      <c r="F352" s="8" t="s">
        <v>365</v>
      </c>
      <c r="G352" s="8" t="s">
        <v>2180</v>
      </c>
      <c r="H352" s="8" t="s">
        <v>2320</v>
      </c>
      <c r="I352" s="8" t="s">
        <v>26</v>
      </c>
      <c r="J352" s="2">
        <v>2.4845969676971436</v>
      </c>
      <c r="K352" s="1" t="s">
        <v>27</v>
      </c>
      <c r="L352" s="1" t="s">
        <v>510</v>
      </c>
      <c r="M352" s="1" t="s">
        <v>511</v>
      </c>
      <c r="N352" s="7" t="s">
        <v>29</v>
      </c>
      <c r="O352" s="3">
        <v>30000</v>
      </c>
      <c r="P352" s="7" t="s">
        <v>30</v>
      </c>
      <c r="Q352" s="7" t="s">
        <v>31</v>
      </c>
      <c r="R352" s="10">
        <f>_xlfn.XMATCH(A352,[1]FME!$B$2:$B$455,0,2)</f>
        <v>344</v>
      </c>
      <c r="S352" s="10"/>
    </row>
    <row r="353" spans="1:19" ht="31.5" x14ac:dyDescent="0.25">
      <c r="A353" s="7" t="s">
        <v>984</v>
      </c>
      <c r="B353" s="1" t="s">
        <v>985</v>
      </c>
      <c r="C353" s="1" t="s">
        <v>1820</v>
      </c>
      <c r="D353" s="7" t="s">
        <v>2108</v>
      </c>
      <c r="E353" s="1" t="s">
        <v>509</v>
      </c>
      <c r="F353" s="8" t="s">
        <v>365</v>
      </c>
      <c r="G353" s="8" t="s">
        <v>986</v>
      </c>
      <c r="H353" s="8" t="s">
        <v>987</v>
      </c>
      <c r="I353" s="8" t="s">
        <v>26</v>
      </c>
      <c r="J353" s="2">
        <v>1.4019272327423096</v>
      </c>
      <c r="K353" s="1" t="s">
        <v>139</v>
      </c>
      <c r="L353" s="1" t="s">
        <v>510</v>
      </c>
      <c r="M353" s="1" t="s">
        <v>511</v>
      </c>
      <c r="N353" s="7" t="s">
        <v>29</v>
      </c>
      <c r="O353" s="3">
        <v>30000</v>
      </c>
      <c r="P353" s="7" t="s">
        <v>30</v>
      </c>
      <c r="Q353" s="7" t="s">
        <v>31</v>
      </c>
      <c r="R353" s="10">
        <f>_xlfn.XMATCH(A353,[1]FME!$B$2:$B$455,0,2)</f>
        <v>345</v>
      </c>
      <c r="S353" s="10"/>
    </row>
    <row r="354" spans="1:19" ht="31.5" x14ac:dyDescent="0.25">
      <c r="A354" s="7" t="s">
        <v>988</v>
      </c>
      <c r="B354" s="1" t="s">
        <v>989</v>
      </c>
      <c r="C354" s="1" t="s">
        <v>1820</v>
      </c>
      <c r="D354" s="7" t="s">
        <v>2108</v>
      </c>
      <c r="E354" s="1" t="s">
        <v>509</v>
      </c>
      <c r="F354" s="8" t="s">
        <v>365</v>
      </c>
      <c r="G354" s="8" t="s">
        <v>986</v>
      </c>
      <c r="H354" s="8" t="s">
        <v>987</v>
      </c>
      <c r="I354" s="8" t="s">
        <v>26</v>
      </c>
      <c r="J354" s="2">
        <v>1.4019272327423096</v>
      </c>
      <c r="K354" s="1" t="s">
        <v>27</v>
      </c>
      <c r="L354" s="1" t="s">
        <v>510</v>
      </c>
      <c r="M354" s="1" t="s">
        <v>511</v>
      </c>
      <c r="N354" s="7" t="s">
        <v>29</v>
      </c>
      <c r="O354" s="3">
        <v>30000</v>
      </c>
      <c r="P354" s="7" t="s">
        <v>30</v>
      </c>
      <c r="Q354" s="7" t="s">
        <v>31</v>
      </c>
      <c r="R354" s="10">
        <f>_xlfn.XMATCH(A354,[1]FME!$B$2:$B$455,0,2)</f>
        <v>346</v>
      </c>
      <c r="S354" s="10"/>
    </row>
    <row r="355" spans="1:19" ht="31.5" x14ac:dyDescent="0.25">
      <c r="A355" s="7" t="s">
        <v>990</v>
      </c>
      <c r="B355" s="1" t="s">
        <v>991</v>
      </c>
      <c r="C355" s="1" t="s">
        <v>1820</v>
      </c>
      <c r="D355" s="7" t="s">
        <v>2108</v>
      </c>
      <c r="E355" s="1" t="s">
        <v>509</v>
      </c>
      <c r="F355" s="8" t="s">
        <v>365</v>
      </c>
      <c r="G355" s="8" t="s">
        <v>2180</v>
      </c>
      <c r="H355" s="8" t="s">
        <v>2320</v>
      </c>
      <c r="I355" s="8" t="s">
        <v>26</v>
      </c>
      <c r="J355" s="2">
        <v>6.008915901184082</v>
      </c>
      <c r="K355" s="1" t="s">
        <v>27</v>
      </c>
      <c r="L355" s="1" t="s">
        <v>510</v>
      </c>
      <c r="M355" s="1" t="s">
        <v>511</v>
      </c>
      <c r="N355" s="7" t="s">
        <v>29</v>
      </c>
      <c r="O355" s="3">
        <v>30000</v>
      </c>
      <c r="P355" s="7" t="s">
        <v>30</v>
      </c>
      <c r="Q355" s="7" t="s">
        <v>31</v>
      </c>
      <c r="R355" s="10">
        <f>_xlfn.XMATCH(A355,[1]FME!$B$2:$B$455,0,2)</f>
        <v>347</v>
      </c>
      <c r="S355" s="10"/>
    </row>
    <row r="356" spans="1:19" ht="47.25" x14ac:dyDescent="0.25">
      <c r="A356" s="7" t="s">
        <v>992</v>
      </c>
      <c r="B356" s="1" t="s">
        <v>993</v>
      </c>
      <c r="C356" s="1" t="s">
        <v>1820</v>
      </c>
      <c r="D356" s="7" t="s">
        <v>2108</v>
      </c>
      <c r="E356" s="1" t="s">
        <v>509</v>
      </c>
      <c r="F356" s="8" t="s">
        <v>365</v>
      </c>
      <c r="G356" s="8" t="s">
        <v>2180</v>
      </c>
      <c r="H356" s="8" t="s">
        <v>2320</v>
      </c>
      <c r="I356" s="8" t="s">
        <v>26</v>
      </c>
      <c r="J356" s="2">
        <v>6.008915901184082</v>
      </c>
      <c r="K356" s="1" t="s">
        <v>27</v>
      </c>
      <c r="L356" s="1" t="s">
        <v>510</v>
      </c>
      <c r="M356" s="1" t="s">
        <v>511</v>
      </c>
      <c r="N356" s="7" t="s">
        <v>29</v>
      </c>
      <c r="O356" s="3">
        <v>30000</v>
      </c>
      <c r="P356" s="7" t="s">
        <v>30</v>
      </c>
      <c r="Q356" s="7" t="s">
        <v>31</v>
      </c>
      <c r="R356" s="10">
        <f>_xlfn.XMATCH(A356,[1]FME!$B$2:$B$455,0,2)</f>
        <v>348</v>
      </c>
      <c r="S356" s="10"/>
    </row>
    <row r="357" spans="1:19" ht="47.25" x14ac:dyDescent="0.25">
      <c r="A357" s="7" t="s">
        <v>994</v>
      </c>
      <c r="B357" s="1" t="s">
        <v>995</v>
      </c>
      <c r="C357" s="1" t="s">
        <v>1820</v>
      </c>
      <c r="D357" s="7" t="s">
        <v>2108</v>
      </c>
      <c r="E357" s="1" t="s">
        <v>509</v>
      </c>
      <c r="F357" s="8" t="s">
        <v>365</v>
      </c>
      <c r="G357" s="8" t="s">
        <v>2180</v>
      </c>
      <c r="H357" s="8" t="s">
        <v>2320</v>
      </c>
      <c r="I357" s="8" t="s">
        <v>26</v>
      </c>
      <c r="J357" s="2">
        <v>6.008915901184082</v>
      </c>
      <c r="K357" s="1" t="s">
        <v>27</v>
      </c>
      <c r="L357" s="1" t="s">
        <v>510</v>
      </c>
      <c r="M357" s="1" t="s">
        <v>511</v>
      </c>
      <c r="N357" s="7" t="s">
        <v>29</v>
      </c>
      <c r="O357" s="3">
        <v>30000</v>
      </c>
      <c r="P357" s="7" t="s">
        <v>30</v>
      </c>
      <c r="Q357" s="7" t="s">
        <v>31</v>
      </c>
      <c r="R357" s="10">
        <f>_xlfn.XMATCH(A357,[1]FME!$B$2:$B$455,0,2)</f>
        <v>349</v>
      </c>
      <c r="S357" s="10"/>
    </row>
    <row r="358" spans="1:19" ht="31.5" x14ac:dyDescent="0.25">
      <c r="A358" s="7" t="s">
        <v>996</v>
      </c>
      <c r="B358" s="1" t="s">
        <v>997</v>
      </c>
      <c r="C358" s="1" t="s">
        <v>1820</v>
      </c>
      <c r="D358" s="7" t="s">
        <v>2108</v>
      </c>
      <c r="E358" s="1" t="s">
        <v>509</v>
      </c>
      <c r="F358" s="8" t="s">
        <v>365</v>
      </c>
      <c r="G358" s="8" t="s">
        <v>2180</v>
      </c>
      <c r="H358" s="8" t="s">
        <v>2320</v>
      </c>
      <c r="I358" s="8" t="s">
        <v>26</v>
      </c>
      <c r="J358" s="2">
        <v>6.008915901184082</v>
      </c>
      <c r="K358" s="1" t="s">
        <v>98</v>
      </c>
      <c r="L358" s="1" t="s">
        <v>510</v>
      </c>
      <c r="M358" s="1" t="s">
        <v>511</v>
      </c>
      <c r="N358" s="7" t="s">
        <v>29</v>
      </c>
      <c r="O358" s="3">
        <v>30000</v>
      </c>
      <c r="P358" s="7" t="s">
        <v>30</v>
      </c>
      <c r="Q358" s="7" t="s">
        <v>31</v>
      </c>
      <c r="R358" s="10">
        <f>_xlfn.XMATCH(A358,[1]FME!$B$2:$B$455,0,2)</f>
        <v>350</v>
      </c>
      <c r="S358" s="10"/>
    </row>
    <row r="359" spans="1:19" ht="31.5" x14ac:dyDescent="0.25">
      <c r="A359" s="7" t="s">
        <v>998</v>
      </c>
      <c r="B359" s="1" t="s">
        <v>999</v>
      </c>
      <c r="C359" s="1" t="s">
        <v>1820</v>
      </c>
      <c r="D359" s="7" t="s">
        <v>2108</v>
      </c>
      <c r="E359" s="1" t="s">
        <v>509</v>
      </c>
      <c r="F359" s="8" t="s">
        <v>365</v>
      </c>
      <c r="G359" s="8" t="s">
        <v>2180</v>
      </c>
      <c r="H359" s="8" t="s">
        <v>2320</v>
      </c>
      <c r="I359" s="8" t="s">
        <v>26</v>
      </c>
      <c r="J359" s="2">
        <v>6.008915901184082</v>
      </c>
      <c r="K359" s="1" t="s">
        <v>98</v>
      </c>
      <c r="L359" s="1" t="s">
        <v>510</v>
      </c>
      <c r="M359" s="1" t="s">
        <v>511</v>
      </c>
      <c r="N359" s="7" t="s">
        <v>29</v>
      </c>
      <c r="O359" s="3">
        <v>30000</v>
      </c>
      <c r="P359" s="7" t="s">
        <v>30</v>
      </c>
      <c r="Q359" s="7" t="s">
        <v>31</v>
      </c>
      <c r="R359" s="10">
        <f>_xlfn.XMATCH(A359,[1]FME!$B$2:$B$455,0,2)</f>
        <v>351</v>
      </c>
      <c r="S359" s="10"/>
    </row>
    <row r="360" spans="1:19" ht="31.5" x14ac:dyDescent="0.25">
      <c r="A360" s="7" t="s">
        <v>1000</v>
      </c>
      <c r="B360" s="1" t="s">
        <v>1001</v>
      </c>
      <c r="C360" s="1" t="s">
        <v>1820</v>
      </c>
      <c r="D360" s="7" t="s">
        <v>2108</v>
      </c>
      <c r="E360" s="1" t="s">
        <v>509</v>
      </c>
      <c r="F360" s="8" t="s">
        <v>365</v>
      </c>
      <c r="G360" s="8" t="s">
        <v>2180</v>
      </c>
      <c r="H360" s="8" t="s">
        <v>2320</v>
      </c>
      <c r="I360" s="8" t="s">
        <v>26</v>
      </c>
      <c r="J360" s="2">
        <v>6.008915901184082</v>
      </c>
      <c r="K360" s="1" t="s">
        <v>98</v>
      </c>
      <c r="L360" s="1" t="s">
        <v>510</v>
      </c>
      <c r="M360" s="1" t="s">
        <v>511</v>
      </c>
      <c r="N360" s="7" t="s">
        <v>29</v>
      </c>
      <c r="O360" s="3">
        <v>30000</v>
      </c>
      <c r="P360" s="7" t="s">
        <v>30</v>
      </c>
      <c r="Q360" s="7" t="s">
        <v>31</v>
      </c>
      <c r="R360" s="10">
        <f>_xlfn.XMATCH(A360,[1]FME!$B$2:$B$455,0,2)</f>
        <v>352</v>
      </c>
      <c r="S360" s="10"/>
    </row>
    <row r="361" spans="1:19" ht="31.5" x14ac:dyDescent="0.25">
      <c r="A361" s="7" t="s">
        <v>1002</v>
      </c>
      <c r="B361" s="1" t="s">
        <v>1003</v>
      </c>
      <c r="C361" s="1" t="s">
        <v>1820</v>
      </c>
      <c r="D361" s="7" t="s">
        <v>2108</v>
      </c>
      <c r="E361" s="1" t="s">
        <v>509</v>
      </c>
      <c r="F361" s="8" t="s">
        <v>365</v>
      </c>
      <c r="G361" s="8" t="s">
        <v>2180</v>
      </c>
      <c r="H361" s="8" t="s">
        <v>2320</v>
      </c>
      <c r="I361" s="8" t="s">
        <v>26</v>
      </c>
      <c r="J361" s="2">
        <v>3.5054595470428467</v>
      </c>
      <c r="K361" s="1" t="s">
        <v>98</v>
      </c>
      <c r="L361" s="1" t="s">
        <v>510</v>
      </c>
      <c r="M361" s="1" t="s">
        <v>511</v>
      </c>
      <c r="N361" s="7" t="s">
        <v>29</v>
      </c>
      <c r="O361" s="3">
        <v>30000</v>
      </c>
      <c r="P361" s="7" t="s">
        <v>30</v>
      </c>
      <c r="Q361" s="7" t="s">
        <v>31</v>
      </c>
      <c r="R361" s="10">
        <f>_xlfn.XMATCH(A361,[1]FME!$B$2:$B$455,0,2)</f>
        <v>353</v>
      </c>
      <c r="S361" s="10"/>
    </row>
    <row r="362" spans="1:19" ht="31.5" x14ac:dyDescent="0.25">
      <c r="A362" s="7" t="s">
        <v>1004</v>
      </c>
      <c r="B362" s="1" t="s">
        <v>1005</v>
      </c>
      <c r="C362" s="1" t="s">
        <v>1820</v>
      </c>
      <c r="D362" s="7" t="s">
        <v>2108</v>
      </c>
      <c r="E362" s="1" t="s">
        <v>509</v>
      </c>
      <c r="F362" s="8" t="s">
        <v>365</v>
      </c>
      <c r="G362" s="8" t="s">
        <v>2180</v>
      </c>
      <c r="H362" s="8" t="s">
        <v>2320</v>
      </c>
      <c r="I362" s="8" t="s">
        <v>26</v>
      </c>
      <c r="J362" s="2">
        <v>3.5054595470428467</v>
      </c>
      <c r="K362" s="1" t="s">
        <v>98</v>
      </c>
      <c r="L362" s="1" t="s">
        <v>510</v>
      </c>
      <c r="M362" s="1" t="s">
        <v>511</v>
      </c>
      <c r="N362" s="7" t="s">
        <v>29</v>
      </c>
      <c r="O362" s="3">
        <v>30000</v>
      </c>
      <c r="P362" s="7" t="s">
        <v>30</v>
      </c>
      <c r="Q362" s="7" t="s">
        <v>31</v>
      </c>
      <c r="R362" s="10">
        <f>_xlfn.XMATCH(A362,[1]FME!$B$2:$B$455,0,2)</f>
        <v>354</v>
      </c>
      <c r="S362" s="10"/>
    </row>
    <row r="363" spans="1:19" ht="31.5" x14ac:dyDescent="0.25">
      <c r="A363" s="7" t="s">
        <v>1006</v>
      </c>
      <c r="B363" s="1" t="s">
        <v>1007</v>
      </c>
      <c r="C363" s="1" t="s">
        <v>1820</v>
      </c>
      <c r="D363" s="7" t="s">
        <v>2108</v>
      </c>
      <c r="E363" s="1" t="s">
        <v>509</v>
      </c>
      <c r="F363" s="8" t="s">
        <v>365</v>
      </c>
      <c r="G363" s="8" t="s">
        <v>2180</v>
      </c>
      <c r="H363" s="8" t="s">
        <v>2320</v>
      </c>
      <c r="I363" s="8" t="s">
        <v>26</v>
      </c>
      <c r="J363" s="2">
        <v>9.5143756866455078</v>
      </c>
      <c r="K363" s="1" t="s">
        <v>98</v>
      </c>
      <c r="L363" s="1" t="s">
        <v>510</v>
      </c>
      <c r="M363" s="1" t="s">
        <v>511</v>
      </c>
      <c r="N363" s="7" t="s">
        <v>29</v>
      </c>
      <c r="O363" s="3">
        <v>30000</v>
      </c>
      <c r="P363" s="7" t="s">
        <v>29</v>
      </c>
      <c r="Q363" s="7" t="s">
        <v>1628</v>
      </c>
      <c r="R363" s="10" t="e">
        <f>_xlfn.XMATCH(A363,[1]FME!$B$2:$B$455,0,2)</f>
        <v>#N/A</v>
      </c>
      <c r="S363" s="10"/>
    </row>
    <row r="364" spans="1:19" ht="31.5" x14ac:dyDescent="0.25">
      <c r="A364" s="7" t="s">
        <v>1008</v>
      </c>
      <c r="B364" s="1" t="s">
        <v>1009</v>
      </c>
      <c r="C364" s="1" t="s">
        <v>1820</v>
      </c>
      <c r="D364" s="7" t="s">
        <v>2108</v>
      </c>
      <c r="E364" s="1" t="s">
        <v>509</v>
      </c>
      <c r="F364" s="8" t="s">
        <v>365</v>
      </c>
      <c r="G364" s="8" t="s">
        <v>1010</v>
      </c>
      <c r="H364" s="8" t="s">
        <v>1011</v>
      </c>
      <c r="I364" s="8" t="s">
        <v>26</v>
      </c>
      <c r="J364" s="2">
        <v>3.5922327041625977</v>
      </c>
      <c r="K364" s="1" t="s">
        <v>98</v>
      </c>
      <c r="L364" s="1" t="s">
        <v>510</v>
      </c>
      <c r="M364" s="1" t="s">
        <v>511</v>
      </c>
      <c r="N364" s="7" t="s">
        <v>29</v>
      </c>
      <c r="O364" s="3">
        <v>30000</v>
      </c>
      <c r="P364" s="7" t="s">
        <v>30</v>
      </c>
      <c r="Q364" s="7" t="s">
        <v>31</v>
      </c>
      <c r="R364" s="10">
        <f>_xlfn.XMATCH(A364,[1]FME!$B$2:$B$455,0,2)</f>
        <v>355</v>
      </c>
      <c r="S364" s="10"/>
    </row>
    <row r="365" spans="1:19" ht="47.25" x14ac:dyDescent="0.25">
      <c r="A365" s="7" t="s">
        <v>1012</v>
      </c>
      <c r="B365" s="1" t="s">
        <v>1013</v>
      </c>
      <c r="C365" s="1" t="s">
        <v>1820</v>
      </c>
      <c r="D365" s="7" t="s">
        <v>2108</v>
      </c>
      <c r="E365" s="1" t="s">
        <v>509</v>
      </c>
      <c r="F365" s="8" t="s">
        <v>365</v>
      </c>
      <c r="G365" s="8" t="s">
        <v>2225</v>
      </c>
      <c r="H365" s="8" t="s">
        <v>2323</v>
      </c>
      <c r="I365" s="8" t="s">
        <v>26</v>
      </c>
      <c r="J365" s="2">
        <v>19.659162521362305</v>
      </c>
      <c r="K365" s="1" t="s">
        <v>98</v>
      </c>
      <c r="L365" s="1" t="s">
        <v>510</v>
      </c>
      <c r="M365" s="1" t="s">
        <v>511</v>
      </c>
      <c r="N365" s="7" t="s">
        <v>29</v>
      </c>
      <c r="O365" s="3">
        <v>30000</v>
      </c>
      <c r="P365" s="7" t="s">
        <v>30</v>
      </c>
      <c r="Q365" s="7" t="s">
        <v>31</v>
      </c>
      <c r="R365" s="10">
        <f>_xlfn.XMATCH(A365,[1]FME!$B$2:$B$455,0,2)</f>
        <v>356</v>
      </c>
      <c r="S365" s="10"/>
    </row>
    <row r="366" spans="1:19" ht="47.25" x14ac:dyDescent="0.25">
      <c r="A366" s="7" t="s">
        <v>1014</v>
      </c>
      <c r="B366" s="1" t="s">
        <v>1015</v>
      </c>
      <c r="C366" s="1" t="s">
        <v>1820</v>
      </c>
      <c r="D366" s="7" t="s">
        <v>2108</v>
      </c>
      <c r="E366" s="1" t="s">
        <v>509</v>
      </c>
      <c r="F366" s="8" t="s">
        <v>365</v>
      </c>
      <c r="G366" s="8" t="s">
        <v>2225</v>
      </c>
      <c r="H366" s="8" t="s">
        <v>2323</v>
      </c>
      <c r="I366" s="8" t="s">
        <v>26</v>
      </c>
      <c r="J366" s="2">
        <v>19.659162521362305</v>
      </c>
      <c r="K366" s="1" t="s">
        <v>98</v>
      </c>
      <c r="L366" s="1" t="s">
        <v>510</v>
      </c>
      <c r="M366" s="1" t="s">
        <v>511</v>
      </c>
      <c r="N366" s="7" t="s">
        <v>29</v>
      </c>
      <c r="O366" s="3">
        <v>30000</v>
      </c>
      <c r="P366" s="7" t="s">
        <v>30</v>
      </c>
      <c r="Q366" s="7" t="s">
        <v>31</v>
      </c>
      <c r="R366" s="10">
        <f>_xlfn.XMATCH(A366,[1]FME!$B$2:$B$455,0,2)</f>
        <v>357</v>
      </c>
      <c r="S366" s="10"/>
    </row>
    <row r="367" spans="1:19" ht="47.25" x14ac:dyDescent="0.25">
      <c r="A367" s="7" t="s">
        <v>1016</v>
      </c>
      <c r="B367" s="1" t="s">
        <v>1017</v>
      </c>
      <c r="C367" s="1" t="s">
        <v>1820</v>
      </c>
      <c r="D367" s="7" t="s">
        <v>2108</v>
      </c>
      <c r="E367" s="1" t="s">
        <v>509</v>
      </c>
      <c r="F367" s="8" t="s">
        <v>365</v>
      </c>
      <c r="G367" s="8" t="s">
        <v>2225</v>
      </c>
      <c r="H367" s="8" t="s">
        <v>2323</v>
      </c>
      <c r="I367" s="8" t="s">
        <v>26</v>
      </c>
      <c r="J367" s="2">
        <v>19.659162521362305</v>
      </c>
      <c r="K367" s="1" t="s">
        <v>98</v>
      </c>
      <c r="L367" s="1" t="s">
        <v>510</v>
      </c>
      <c r="M367" s="1" t="s">
        <v>511</v>
      </c>
      <c r="N367" s="7" t="s">
        <v>29</v>
      </c>
      <c r="O367" s="3">
        <v>30000</v>
      </c>
      <c r="P367" s="7" t="s">
        <v>30</v>
      </c>
      <c r="Q367" s="7" t="s">
        <v>31</v>
      </c>
      <c r="R367" s="10">
        <f>_xlfn.XMATCH(A367,[1]FME!$B$2:$B$455,0,2)</f>
        <v>358</v>
      </c>
      <c r="S367" s="10"/>
    </row>
    <row r="368" spans="1:19" ht="47.25" x14ac:dyDescent="0.25">
      <c r="A368" s="7" t="s">
        <v>1018</v>
      </c>
      <c r="B368" s="1" t="s">
        <v>1019</v>
      </c>
      <c r="C368" s="1" t="s">
        <v>1820</v>
      </c>
      <c r="D368" s="7" t="s">
        <v>2108</v>
      </c>
      <c r="E368" s="1" t="s">
        <v>509</v>
      </c>
      <c r="F368" s="8" t="s">
        <v>365</v>
      </c>
      <c r="G368" s="8" t="s">
        <v>2225</v>
      </c>
      <c r="H368" s="8" t="s">
        <v>2323</v>
      </c>
      <c r="I368" s="8" t="s">
        <v>26</v>
      </c>
      <c r="J368" s="2">
        <v>19.659162521362305</v>
      </c>
      <c r="K368" s="1" t="s">
        <v>98</v>
      </c>
      <c r="L368" s="1" t="s">
        <v>510</v>
      </c>
      <c r="M368" s="1" t="s">
        <v>511</v>
      </c>
      <c r="N368" s="7" t="s">
        <v>29</v>
      </c>
      <c r="O368" s="3">
        <v>30000</v>
      </c>
      <c r="P368" s="7" t="s">
        <v>30</v>
      </c>
      <c r="Q368" s="7" t="s">
        <v>31</v>
      </c>
      <c r="R368" s="10">
        <f>_xlfn.XMATCH(A368,[1]FME!$B$2:$B$455,0,2)</f>
        <v>359</v>
      </c>
      <c r="S368" s="10"/>
    </row>
    <row r="369" spans="1:19" ht="31.5" x14ac:dyDescent="0.25">
      <c r="A369" s="7" t="s">
        <v>1020</v>
      </c>
      <c r="B369" s="1" t="s">
        <v>1021</v>
      </c>
      <c r="C369" s="1" t="s">
        <v>1820</v>
      </c>
      <c r="D369" s="7" t="s">
        <v>2108</v>
      </c>
      <c r="E369" s="1" t="s">
        <v>509</v>
      </c>
      <c r="F369" s="8" t="s">
        <v>365</v>
      </c>
      <c r="G369" s="8" t="s">
        <v>2226</v>
      </c>
      <c r="H369" s="8" t="s">
        <v>1933</v>
      </c>
      <c r="I369" s="8" t="s">
        <v>26</v>
      </c>
      <c r="J369" s="2">
        <v>8.6132659912109375</v>
      </c>
      <c r="K369" s="1" t="s">
        <v>98</v>
      </c>
      <c r="L369" s="1" t="s">
        <v>510</v>
      </c>
      <c r="M369" s="1" t="s">
        <v>511</v>
      </c>
      <c r="N369" s="7" t="s">
        <v>29</v>
      </c>
      <c r="O369" s="3">
        <v>30000</v>
      </c>
      <c r="P369" s="7" t="s">
        <v>30</v>
      </c>
      <c r="Q369" s="7" t="s">
        <v>31</v>
      </c>
      <c r="R369" s="10">
        <f>_xlfn.XMATCH(A369,[1]FME!$B$2:$B$455,0,2)</f>
        <v>360</v>
      </c>
      <c r="S369" s="10"/>
    </row>
    <row r="370" spans="1:19" ht="31.5" x14ac:dyDescent="0.25">
      <c r="A370" s="7" t="s">
        <v>1022</v>
      </c>
      <c r="B370" s="1" t="s">
        <v>1023</v>
      </c>
      <c r="C370" s="1" t="s">
        <v>1820</v>
      </c>
      <c r="D370" s="7" t="s">
        <v>2108</v>
      </c>
      <c r="E370" s="1" t="s">
        <v>509</v>
      </c>
      <c r="F370" s="8" t="s">
        <v>365</v>
      </c>
      <c r="G370" s="8" t="s">
        <v>2226</v>
      </c>
      <c r="H370" s="8" t="s">
        <v>1933</v>
      </c>
      <c r="I370" s="8" t="s">
        <v>26</v>
      </c>
      <c r="J370" s="2">
        <v>8.6132659912109375</v>
      </c>
      <c r="K370" s="1" t="s">
        <v>98</v>
      </c>
      <c r="L370" s="1" t="s">
        <v>510</v>
      </c>
      <c r="M370" s="1" t="s">
        <v>511</v>
      </c>
      <c r="N370" s="7" t="s">
        <v>29</v>
      </c>
      <c r="O370" s="3">
        <v>30000</v>
      </c>
      <c r="P370" s="7" t="s">
        <v>30</v>
      </c>
      <c r="Q370" s="7" t="s">
        <v>31</v>
      </c>
      <c r="R370" s="10">
        <f>_xlfn.XMATCH(A370,[1]FME!$B$2:$B$455,0,2)</f>
        <v>361</v>
      </c>
      <c r="S370" s="10"/>
    </row>
    <row r="371" spans="1:19" ht="31.5" x14ac:dyDescent="0.25">
      <c r="A371" s="7" t="s">
        <v>1024</v>
      </c>
      <c r="B371" s="1" t="s">
        <v>1025</v>
      </c>
      <c r="C371" s="1" t="s">
        <v>1820</v>
      </c>
      <c r="D371" s="7" t="s">
        <v>2108</v>
      </c>
      <c r="E371" s="1" t="s">
        <v>509</v>
      </c>
      <c r="F371" s="8" t="s">
        <v>365</v>
      </c>
      <c r="G371" s="8" t="s">
        <v>2227</v>
      </c>
      <c r="H371" s="8" t="s">
        <v>2324</v>
      </c>
      <c r="I371" s="8" t="s">
        <v>26</v>
      </c>
      <c r="J371" s="2">
        <v>2.3801815509796143</v>
      </c>
      <c r="K371" s="1" t="s">
        <v>98</v>
      </c>
      <c r="L371" s="1" t="s">
        <v>510</v>
      </c>
      <c r="M371" s="1" t="s">
        <v>511</v>
      </c>
      <c r="N371" s="7" t="s">
        <v>29</v>
      </c>
      <c r="O371" s="3">
        <v>30000</v>
      </c>
      <c r="P371" s="7" t="s">
        <v>30</v>
      </c>
      <c r="Q371" s="7" t="s">
        <v>31</v>
      </c>
      <c r="R371" s="10">
        <f>_xlfn.XMATCH(A371,[1]FME!$B$2:$B$455,0,2)</f>
        <v>362</v>
      </c>
      <c r="S371" s="10"/>
    </row>
    <row r="372" spans="1:19" ht="31.5" x14ac:dyDescent="0.25">
      <c r="A372" s="7" t="s">
        <v>1026</v>
      </c>
      <c r="B372" s="1" t="s">
        <v>1027</v>
      </c>
      <c r="C372" s="1" t="s">
        <v>1820</v>
      </c>
      <c r="D372" s="7" t="s">
        <v>2108</v>
      </c>
      <c r="E372" s="1" t="s">
        <v>509</v>
      </c>
      <c r="F372" s="8" t="s">
        <v>365</v>
      </c>
      <c r="G372" s="8" t="s">
        <v>2180</v>
      </c>
      <c r="H372" s="8" t="s">
        <v>2320</v>
      </c>
      <c r="I372" s="8" t="s">
        <v>26</v>
      </c>
      <c r="J372" s="2">
        <v>2.4786379337310791</v>
      </c>
      <c r="K372" s="1" t="s">
        <v>98</v>
      </c>
      <c r="L372" s="1" t="s">
        <v>510</v>
      </c>
      <c r="M372" s="1" t="s">
        <v>511</v>
      </c>
      <c r="N372" s="7" t="s">
        <v>29</v>
      </c>
      <c r="O372" s="3">
        <v>30000</v>
      </c>
      <c r="P372" s="7" t="s">
        <v>30</v>
      </c>
      <c r="Q372" s="7" t="s">
        <v>31</v>
      </c>
      <c r="R372" s="10">
        <f>_xlfn.XMATCH(A372,[1]FME!$B$2:$B$455,0,2)</f>
        <v>363</v>
      </c>
      <c r="S372" s="10"/>
    </row>
    <row r="373" spans="1:19" ht="141.75" x14ac:dyDescent="0.25">
      <c r="A373" s="7" t="s">
        <v>1028</v>
      </c>
      <c r="B373" s="1" t="s">
        <v>1029</v>
      </c>
      <c r="C373" s="1" t="s">
        <v>695</v>
      </c>
      <c r="D373" s="7" t="s">
        <v>2109</v>
      </c>
      <c r="E373" s="1" t="s">
        <v>509</v>
      </c>
      <c r="F373" s="8" t="s">
        <v>2121</v>
      </c>
      <c r="G373" s="8" t="s">
        <v>2228</v>
      </c>
      <c r="H373" s="8" t="s">
        <v>1934</v>
      </c>
      <c r="I373" s="8" t="s">
        <v>44</v>
      </c>
      <c r="J373" s="2">
        <v>312.72238159179688</v>
      </c>
      <c r="K373" s="1" t="s">
        <v>98</v>
      </c>
      <c r="L373" s="1" t="s">
        <v>425</v>
      </c>
      <c r="M373" s="1" t="s">
        <v>509</v>
      </c>
      <c r="N373" s="7" t="s">
        <v>29</v>
      </c>
      <c r="O373" s="3">
        <v>1170000</v>
      </c>
      <c r="P373" s="7" t="s">
        <v>30</v>
      </c>
      <c r="Q373" s="7" t="s">
        <v>31</v>
      </c>
      <c r="R373" s="10">
        <f>_xlfn.XMATCH(A373,[1]FME!$B$2:$B$455,0,2)</f>
        <v>364</v>
      </c>
      <c r="S373" s="10"/>
    </row>
    <row r="374" spans="1:19" ht="63" x14ac:dyDescent="0.25">
      <c r="A374" s="7" t="s">
        <v>1030</v>
      </c>
      <c r="B374" s="1" t="s">
        <v>1031</v>
      </c>
      <c r="C374" s="1" t="s">
        <v>1821</v>
      </c>
      <c r="D374" s="7" t="s">
        <v>2108</v>
      </c>
      <c r="E374" s="1" t="s">
        <v>69</v>
      </c>
      <c r="F374" s="8" t="s">
        <v>112</v>
      </c>
      <c r="G374" s="8" t="s">
        <v>2150</v>
      </c>
      <c r="H374" s="8" t="s">
        <v>1865</v>
      </c>
      <c r="I374" s="8" t="s">
        <v>26</v>
      </c>
      <c r="J374" s="2">
        <v>31.025701522827148</v>
      </c>
      <c r="K374" s="1" t="s">
        <v>98</v>
      </c>
      <c r="L374" s="1" t="s">
        <v>99</v>
      </c>
      <c r="M374" s="1" t="s">
        <v>2072</v>
      </c>
      <c r="N374" s="7" t="s">
        <v>29</v>
      </c>
      <c r="O374" s="3">
        <v>30000</v>
      </c>
      <c r="P374" s="7" t="s">
        <v>30</v>
      </c>
      <c r="Q374" s="7" t="s">
        <v>31</v>
      </c>
      <c r="R374" s="10">
        <f>_xlfn.XMATCH(A374,[1]FME!$B$2:$B$455,0,2)</f>
        <v>365</v>
      </c>
      <c r="S374" s="10"/>
    </row>
    <row r="375" spans="1:19" ht="31.5" x14ac:dyDescent="0.25">
      <c r="A375" s="7" t="s">
        <v>1032</v>
      </c>
      <c r="B375" s="1" t="s">
        <v>1033</v>
      </c>
      <c r="C375" s="1" t="s">
        <v>1822</v>
      </c>
      <c r="D375" s="7" t="s">
        <v>2108</v>
      </c>
      <c r="E375" s="1" t="s">
        <v>69</v>
      </c>
      <c r="F375" s="8" t="s">
        <v>23</v>
      </c>
      <c r="G375" s="8" t="s">
        <v>89</v>
      </c>
      <c r="H375" s="8" t="s">
        <v>90</v>
      </c>
      <c r="I375" s="8" t="s">
        <v>26</v>
      </c>
      <c r="J375" s="2">
        <v>261.60003662109375</v>
      </c>
      <c r="K375" s="1" t="s">
        <v>98</v>
      </c>
      <c r="L375" s="1" t="s">
        <v>959</v>
      </c>
      <c r="M375" s="1" t="s">
        <v>511</v>
      </c>
      <c r="N375" s="7" t="s">
        <v>29</v>
      </c>
      <c r="O375" s="3">
        <v>30000</v>
      </c>
      <c r="P375" s="7" t="s">
        <v>30</v>
      </c>
      <c r="Q375" s="7" t="s">
        <v>31</v>
      </c>
      <c r="R375" s="10">
        <f>_xlfn.XMATCH(A375,[1]FME!$B$2:$B$455,0,2)</f>
        <v>366</v>
      </c>
      <c r="S375" s="10"/>
    </row>
    <row r="376" spans="1:19" ht="47.25" x14ac:dyDescent="0.25">
      <c r="A376" s="7" t="s">
        <v>1034</v>
      </c>
      <c r="B376" s="1" t="s">
        <v>1035</v>
      </c>
      <c r="C376" s="1" t="s">
        <v>1042</v>
      </c>
      <c r="D376" s="7" t="s">
        <v>2108</v>
      </c>
      <c r="E376" s="1" t="s">
        <v>69</v>
      </c>
      <c r="F376" s="8" t="s">
        <v>54</v>
      </c>
      <c r="G376" s="8" t="s">
        <v>2229</v>
      </c>
      <c r="H376" s="8" t="s">
        <v>1935</v>
      </c>
      <c r="I376" s="8" t="s">
        <v>26</v>
      </c>
      <c r="J376" s="2">
        <v>1.8611100912094116</v>
      </c>
      <c r="K376" s="1" t="s">
        <v>98</v>
      </c>
      <c r="L376" s="1" t="s">
        <v>757</v>
      </c>
      <c r="M376" s="1" t="s">
        <v>511</v>
      </c>
      <c r="N376" s="7" t="s">
        <v>29</v>
      </c>
      <c r="O376" s="3">
        <v>30000</v>
      </c>
      <c r="P376" s="7" t="s">
        <v>29</v>
      </c>
      <c r="Q376" s="7" t="s">
        <v>1634</v>
      </c>
      <c r="R376" s="10">
        <f>_xlfn.XMATCH(A376,[1]FME!$B$2:$B$455,0,2)</f>
        <v>367</v>
      </c>
      <c r="S376" s="10"/>
    </row>
    <row r="377" spans="1:19" ht="31.5" x14ac:dyDescent="0.25">
      <c r="A377" s="7" t="s">
        <v>1036</v>
      </c>
      <c r="B377" s="1" t="s">
        <v>1037</v>
      </c>
      <c r="C377" s="1" t="s">
        <v>1823</v>
      </c>
      <c r="D377" s="7" t="s">
        <v>2108</v>
      </c>
      <c r="E377" s="1" t="s">
        <v>69</v>
      </c>
      <c r="F377" s="8" t="s">
        <v>23</v>
      </c>
      <c r="G377" s="8" t="s">
        <v>89</v>
      </c>
      <c r="H377" s="8" t="s">
        <v>90</v>
      </c>
      <c r="I377" s="8" t="s">
        <v>58</v>
      </c>
      <c r="J377" s="2">
        <v>261.60003662109375</v>
      </c>
      <c r="K377" s="1" t="s">
        <v>98</v>
      </c>
      <c r="L377" s="1" t="s">
        <v>855</v>
      </c>
      <c r="M377" s="1" t="s">
        <v>511</v>
      </c>
      <c r="N377" s="7" t="s">
        <v>29</v>
      </c>
      <c r="O377" s="3">
        <v>30000</v>
      </c>
      <c r="P377" s="7" t="s">
        <v>29</v>
      </c>
      <c r="Q377" s="7" t="s">
        <v>1640</v>
      </c>
      <c r="R377" s="10">
        <f>_xlfn.XMATCH(A377,[1]FME!$B$2:$B$455,0,2)</f>
        <v>368</v>
      </c>
      <c r="S377" s="10"/>
    </row>
    <row r="378" spans="1:19" ht="63" x14ac:dyDescent="0.25">
      <c r="A378" s="7" t="s">
        <v>1038</v>
      </c>
      <c r="B378" s="1" t="s">
        <v>1039</v>
      </c>
      <c r="C378" s="1" t="s">
        <v>1824</v>
      </c>
      <c r="D378" s="7" t="s">
        <v>2108</v>
      </c>
      <c r="E378" s="1" t="s">
        <v>69</v>
      </c>
      <c r="F378" s="8" t="s">
        <v>2114</v>
      </c>
      <c r="G378" s="8" t="s">
        <v>2230</v>
      </c>
      <c r="H378" s="8" t="s">
        <v>1936</v>
      </c>
      <c r="I378" s="8" t="s">
        <v>26</v>
      </c>
      <c r="J378" s="2">
        <v>23.571218490600586</v>
      </c>
      <c r="K378" s="1" t="s">
        <v>27</v>
      </c>
      <c r="L378" s="1" t="s">
        <v>483</v>
      </c>
      <c r="M378" s="1" t="s">
        <v>1367</v>
      </c>
      <c r="N378" s="7" t="s">
        <v>29</v>
      </c>
      <c r="O378" s="3">
        <v>30000</v>
      </c>
      <c r="P378" s="7" t="s">
        <v>29</v>
      </c>
      <c r="Q378" s="7" t="s">
        <v>1641</v>
      </c>
      <c r="R378" s="10">
        <f>_xlfn.XMATCH(A378,[1]FME!$B$2:$B$455,0,2)</f>
        <v>369</v>
      </c>
      <c r="S378" s="10"/>
    </row>
    <row r="379" spans="1:19" ht="47.25" x14ac:dyDescent="0.25">
      <c r="A379" s="7" t="s">
        <v>1040</v>
      </c>
      <c r="B379" s="1" t="s">
        <v>1041</v>
      </c>
      <c r="C379" s="1" t="s">
        <v>1042</v>
      </c>
      <c r="D379" s="7" t="s">
        <v>2108</v>
      </c>
      <c r="E379" s="1" t="s">
        <v>69</v>
      </c>
      <c r="F379" s="8" t="s">
        <v>54</v>
      </c>
      <c r="G379" s="8" t="s">
        <v>2213</v>
      </c>
      <c r="H379" s="8" t="s">
        <v>1922</v>
      </c>
      <c r="I379" s="8" t="s">
        <v>26</v>
      </c>
      <c r="J379" s="2">
        <v>20.072023391723633</v>
      </c>
      <c r="K379" s="1" t="s">
        <v>98</v>
      </c>
      <c r="L379" s="1" t="s">
        <v>757</v>
      </c>
      <c r="M379" s="1" t="s">
        <v>1367</v>
      </c>
      <c r="N379" s="7" t="s">
        <v>29</v>
      </c>
      <c r="O379" s="3">
        <v>30000</v>
      </c>
      <c r="P379" s="7" t="s">
        <v>29</v>
      </c>
      <c r="Q379" s="7" t="s">
        <v>1634</v>
      </c>
      <c r="R379" s="10">
        <f>_xlfn.XMATCH(A379,[1]FME!$B$2:$B$455,0,2)</f>
        <v>370</v>
      </c>
      <c r="S379" s="10"/>
    </row>
    <row r="380" spans="1:19" ht="78.75" x14ac:dyDescent="0.25">
      <c r="A380" s="7" t="s">
        <v>1043</v>
      </c>
      <c r="B380" s="1" t="s">
        <v>1044</v>
      </c>
      <c r="C380" s="1" t="s">
        <v>1045</v>
      </c>
      <c r="D380" s="7" t="s">
        <v>2108</v>
      </c>
      <c r="E380" s="1" t="s">
        <v>69</v>
      </c>
      <c r="F380" s="8" t="s">
        <v>54</v>
      </c>
      <c r="G380" s="8" t="s">
        <v>840</v>
      </c>
      <c r="H380" s="8" t="s">
        <v>841</v>
      </c>
      <c r="I380" s="8" t="s">
        <v>26</v>
      </c>
      <c r="J380" s="2">
        <v>0.13793852925300598</v>
      </c>
      <c r="K380" s="1" t="s">
        <v>1942</v>
      </c>
      <c r="L380" s="1" t="s">
        <v>483</v>
      </c>
      <c r="M380" s="1" t="s">
        <v>1046</v>
      </c>
      <c r="N380" s="7" t="s">
        <v>29</v>
      </c>
      <c r="O380" s="3">
        <v>30000</v>
      </c>
      <c r="P380" s="1" t="s">
        <v>30</v>
      </c>
      <c r="Q380" s="1" t="s">
        <v>31</v>
      </c>
      <c r="R380" s="10">
        <f>_xlfn.XMATCH(A380,[1]FME!$B$2:$B$455,0,2)</f>
        <v>371</v>
      </c>
      <c r="S380" s="10"/>
    </row>
    <row r="381" spans="1:19" ht="63" x14ac:dyDescent="0.25">
      <c r="A381" s="7" t="s">
        <v>1047</v>
      </c>
      <c r="B381" s="1" t="s">
        <v>1048</v>
      </c>
      <c r="C381" s="1" t="s">
        <v>1049</v>
      </c>
      <c r="D381" s="7" t="s">
        <v>2108</v>
      </c>
      <c r="E381" s="1" t="s">
        <v>69</v>
      </c>
      <c r="F381" s="8" t="s">
        <v>54</v>
      </c>
      <c r="G381" s="8" t="s">
        <v>465</v>
      </c>
      <c r="H381" s="8" t="s">
        <v>466</v>
      </c>
      <c r="I381" s="8" t="s">
        <v>26</v>
      </c>
      <c r="J381" s="2">
        <v>1.0906608104705811</v>
      </c>
      <c r="K381" s="1" t="s">
        <v>1942</v>
      </c>
      <c r="L381" s="1" t="s">
        <v>483</v>
      </c>
      <c r="M381" s="1" t="s">
        <v>1046</v>
      </c>
      <c r="N381" s="7" t="s">
        <v>29</v>
      </c>
      <c r="O381" s="3">
        <v>30000</v>
      </c>
      <c r="P381" s="1" t="s">
        <v>29</v>
      </c>
      <c r="Q381" s="1" t="s">
        <v>1639</v>
      </c>
      <c r="R381" s="10">
        <f>_xlfn.XMATCH(A381,[1]FME!$B$2:$B$455,0,2)</f>
        <v>372</v>
      </c>
      <c r="S381" s="10"/>
    </row>
    <row r="382" spans="1:19" ht="78.75" x14ac:dyDescent="0.25">
      <c r="A382" s="7" t="s">
        <v>1050</v>
      </c>
      <c r="B382" s="1" t="s">
        <v>1051</v>
      </c>
      <c r="C382" s="1" t="s">
        <v>1052</v>
      </c>
      <c r="D382" s="7" t="s">
        <v>2108</v>
      </c>
      <c r="E382" s="1" t="s">
        <v>69</v>
      </c>
      <c r="F382" s="8" t="s">
        <v>54</v>
      </c>
      <c r="G382" s="8" t="s">
        <v>840</v>
      </c>
      <c r="H382" s="8" t="s">
        <v>841</v>
      </c>
      <c r="I382" s="8" t="s">
        <v>26</v>
      </c>
      <c r="J382" s="2">
        <v>0.119820237159729</v>
      </c>
      <c r="K382" s="1" t="s">
        <v>1626</v>
      </c>
      <c r="L382" s="1" t="s">
        <v>483</v>
      </c>
      <c r="M382" s="1" t="s">
        <v>1046</v>
      </c>
      <c r="N382" s="7" t="s">
        <v>29</v>
      </c>
      <c r="O382" s="3">
        <v>30000</v>
      </c>
      <c r="P382" s="1" t="s">
        <v>29</v>
      </c>
      <c r="Q382" s="1" t="s">
        <v>1639</v>
      </c>
      <c r="R382" s="10">
        <f>_xlfn.XMATCH(A382,[1]FME!$B$2:$B$455,0,2)</f>
        <v>373</v>
      </c>
      <c r="S382" s="10"/>
    </row>
    <row r="383" spans="1:19" ht="78.75" x14ac:dyDescent="0.25">
      <c r="A383" s="7" t="s">
        <v>1053</v>
      </c>
      <c r="B383" s="1" t="s">
        <v>1054</v>
      </c>
      <c r="C383" s="1" t="s">
        <v>1055</v>
      </c>
      <c r="D383" s="7" t="s">
        <v>2108</v>
      </c>
      <c r="E383" s="1" t="s">
        <v>69</v>
      </c>
      <c r="F383" s="8" t="s">
        <v>54</v>
      </c>
      <c r="G383" s="8" t="s">
        <v>55</v>
      </c>
      <c r="H383" s="8" t="s">
        <v>56</v>
      </c>
      <c r="I383" s="8" t="s">
        <v>26</v>
      </c>
      <c r="J383" s="2">
        <v>0.15717804431915283</v>
      </c>
      <c r="K383" s="1" t="s">
        <v>139</v>
      </c>
      <c r="L383" s="1" t="s">
        <v>483</v>
      </c>
      <c r="M383" s="1" t="s">
        <v>1046</v>
      </c>
      <c r="N383" s="7" t="s">
        <v>29</v>
      </c>
      <c r="O383" s="3">
        <v>30000</v>
      </c>
      <c r="P383" s="1" t="s">
        <v>29</v>
      </c>
      <c r="Q383" s="1" t="s">
        <v>1639</v>
      </c>
      <c r="R383" s="10">
        <f>_xlfn.XMATCH(A383,[1]FME!$B$2:$B$455,0,2)</f>
        <v>374</v>
      </c>
      <c r="S383" s="10"/>
    </row>
    <row r="384" spans="1:19" ht="63" x14ac:dyDescent="0.25">
      <c r="A384" s="7" t="s">
        <v>1056</v>
      </c>
      <c r="B384" s="1" t="s">
        <v>1057</v>
      </c>
      <c r="C384" s="1" t="s">
        <v>1058</v>
      </c>
      <c r="D384" s="7" t="s">
        <v>2108</v>
      </c>
      <c r="E384" s="1" t="s">
        <v>69</v>
      </c>
      <c r="F384" s="8" t="s">
        <v>54</v>
      </c>
      <c r="G384" s="8" t="s">
        <v>465</v>
      </c>
      <c r="H384" s="8" t="s">
        <v>466</v>
      </c>
      <c r="I384" s="8" t="s">
        <v>26</v>
      </c>
      <c r="J384" s="2">
        <v>2.8493460267782211E-2</v>
      </c>
      <c r="K384" s="1" t="s">
        <v>1942</v>
      </c>
      <c r="L384" s="1" t="s">
        <v>483</v>
      </c>
      <c r="M384" s="1" t="s">
        <v>1046</v>
      </c>
      <c r="N384" s="7" t="s">
        <v>29</v>
      </c>
      <c r="O384" s="3">
        <v>30000</v>
      </c>
      <c r="P384" s="1" t="s">
        <v>29</v>
      </c>
      <c r="Q384" s="1" t="s">
        <v>1639</v>
      </c>
      <c r="R384" s="10">
        <f>_xlfn.XMATCH(A384,[1]FME!$B$2:$B$455,0,2)</f>
        <v>375</v>
      </c>
      <c r="S384" s="10"/>
    </row>
    <row r="385" spans="1:19" ht="63" x14ac:dyDescent="0.25">
      <c r="A385" s="7" t="s">
        <v>1059</v>
      </c>
      <c r="B385" s="1" t="s">
        <v>1060</v>
      </c>
      <c r="C385" s="1" t="s">
        <v>1061</v>
      </c>
      <c r="D385" s="7" t="s">
        <v>2108</v>
      </c>
      <c r="E385" s="1" t="s">
        <v>69</v>
      </c>
      <c r="F385" s="8" t="s">
        <v>54</v>
      </c>
      <c r="G385" s="8" t="s">
        <v>55</v>
      </c>
      <c r="H385" s="8" t="s">
        <v>56</v>
      </c>
      <c r="I385" s="8" t="s">
        <v>26</v>
      </c>
      <c r="J385" s="2">
        <v>0.1553361564874649</v>
      </c>
      <c r="K385" s="1" t="s">
        <v>139</v>
      </c>
      <c r="L385" s="1" t="s">
        <v>483</v>
      </c>
      <c r="M385" s="1" t="s">
        <v>1046</v>
      </c>
      <c r="N385" s="7" t="s">
        <v>29</v>
      </c>
      <c r="O385" s="3">
        <v>30000</v>
      </c>
      <c r="P385" s="1" t="s">
        <v>29</v>
      </c>
      <c r="Q385" s="1" t="s">
        <v>1639</v>
      </c>
      <c r="R385" s="10">
        <f>_xlfn.XMATCH(A385,[1]FME!$B$2:$B$455,0,2)</f>
        <v>376</v>
      </c>
      <c r="S385" s="10"/>
    </row>
    <row r="386" spans="1:19" ht="63" x14ac:dyDescent="0.25">
      <c r="A386" s="7" t="s">
        <v>1062</v>
      </c>
      <c r="B386" s="1" t="s">
        <v>1063</v>
      </c>
      <c r="C386" s="1" t="s">
        <v>1064</v>
      </c>
      <c r="D386" s="7" t="s">
        <v>2108</v>
      </c>
      <c r="E386" s="1" t="s">
        <v>69</v>
      </c>
      <c r="F386" s="8" t="s">
        <v>54</v>
      </c>
      <c r="G386" s="8" t="s">
        <v>1065</v>
      </c>
      <c r="H386" s="8" t="s">
        <v>1066</v>
      </c>
      <c r="I386" s="8" t="s">
        <v>26</v>
      </c>
      <c r="J386" s="2">
        <v>0.53067159652709961</v>
      </c>
      <c r="K386" s="1" t="s">
        <v>139</v>
      </c>
      <c r="L386" s="1" t="s">
        <v>483</v>
      </c>
      <c r="M386" s="1" t="s">
        <v>1046</v>
      </c>
      <c r="N386" s="7" t="s">
        <v>29</v>
      </c>
      <c r="O386" s="3">
        <v>30000</v>
      </c>
      <c r="P386" s="1" t="s">
        <v>30</v>
      </c>
      <c r="Q386" s="1" t="s">
        <v>31</v>
      </c>
      <c r="R386" s="10">
        <f>_xlfn.XMATCH(A386,[1]FME!$B$2:$B$455,0,2)</f>
        <v>377</v>
      </c>
      <c r="S386" s="10"/>
    </row>
    <row r="387" spans="1:19" ht="63" x14ac:dyDescent="0.25">
      <c r="A387" s="7" t="s">
        <v>1067</v>
      </c>
      <c r="B387" s="1" t="s">
        <v>1068</v>
      </c>
      <c r="C387" s="1" t="s">
        <v>1069</v>
      </c>
      <c r="D387" s="7" t="s">
        <v>2108</v>
      </c>
      <c r="E387" s="1" t="s">
        <v>69</v>
      </c>
      <c r="F387" s="8" t="s">
        <v>54</v>
      </c>
      <c r="G387" s="8" t="s">
        <v>479</v>
      </c>
      <c r="H387" s="8" t="s">
        <v>480</v>
      </c>
      <c r="I387" s="8" t="s">
        <v>26</v>
      </c>
      <c r="J387" s="2">
        <v>0.17744718492031097</v>
      </c>
      <c r="K387" s="1" t="s">
        <v>139</v>
      </c>
      <c r="L387" s="1" t="s">
        <v>483</v>
      </c>
      <c r="M387" s="1" t="s">
        <v>1046</v>
      </c>
      <c r="N387" s="7" t="s">
        <v>29</v>
      </c>
      <c r="O387" s="3">
        <v>30000</v>
      </c>
      <c r="P387" s="1" t="s">
        <v>30</v>
      </c>
      <c r="Q387" s="1" t="s">
        <v>31</v>
      </c>
      <c r="R387" s="10">
        <f>_xlfn.XMATCH(A387,[1]FME!$B$2:$B$455,0,2)</f>
        <v>378</v>
      </c>
      <c r="S387" s="10"/>
    </row>
    <row r="388" spans="1:19" ht="63" x14ac:dyDescent="0.25">
      <c r="A388" s="7" t="s">
        <v>1070</v>
      </c>
      <c r="B388" s="1" t="s">
        <v>1071</v>
      </c>
      <c r="C388" s="1" t="s">
        <v>1072</v>
      </c>
      <c r="D388" s="7" t="s">
        <v>2108</v>
      </c>
      <c r="E388" s="1" t="s">
        <v>69</v>
      </c>
      <c r="F388" s="8" t="s">
        <v>54</v>
      </c>
      <c r="G388" s="8" t="s">
        <v>81</v>
      </c>
      <c r="H388" s="8" t="s">
        <v>82</v>
      </c>
      <c r="I388" s="8" t="s">
        <v>26</v>
      </c>
      <c r="J388" s="2">
        <v>3.3396080136299133E-2</v>
      </c>
      <c r="K388" s="1" t="s">
        <v>1942</v>
      </c>
      <c r="L388" s="1" t="s">
        <v>483</v>
      </c>
      <c r="M388" s="1" t="s">
        <v>1046</v>
      </c>
      <c r="N388" s="7" t="s">
        <v>29</v>
      </c>
      <c r="O388" s="3">
        <v>30000</v>
      </c>
      <c r="P388" s="1" t="s">
        <v>30</v>
      </c>
      <c r="Q388" s="1" t="s">
        <v>31</v>
      </c>
      <c r="R388" s="10">
        <f>_xlfn.XMATCH(A388,[1]FME!$B$2:$B$455,0,2)</f>
        <v>379</v>
      </c>
      <c r="S388" s="10"/>
    </row>
    <row r="389" spans="1:19" ht="47.25" x14ac:dyDescent="0.25">
      <c r="A389" s="7" t="s">
        <v>1073</v>
      </c>
      <c r="B389" s="1" t="s">
        <v>1074</v>
      </c>
      <c r="C389" s="1" t="s">
        <v>1075</v>
      </c>
      <c r="D389" s="7" t="s">
        <v>2108</v>
      </c>
      <c r="E389" s="1" t="s">
        <v>69</v>
      </c>
      <c r="F389" s="8" t="s">
        <v>54</v>
      </c>
      <c r="G389" s="8" t="s">
        <v>1076</v>
      </c>
      <c r="H389" s="8" t="s">
        <v>1077</v>
      </c>
      <c r="I389" s="8" t="s">
        <v>26</v>
      </c>
      <c r="J389" s="2">
        <v>2.2488920018076897E-2</v>
      </c>
      <c r="K389" s="1" t="s">
        <v>139</v>
      </c>
      <c r="L389" s="1" t="s">
        <v>483</v>
      </c>
      <c r="M389" s="1" t="s">
        <v>1046</v>
      </c>
      <c r="N389" s="7" t="s">
        <v>29</v>
      </c>
      <c r="O389" s="3">
        <v>30000</v>
      </c>
      <c r="P389" s="1" t="s">
        <v>30</v>
      </c>
      <c r="Q389" s="1" t="s">
        <v>31</v>
      </c>
      <c r="R389" s="10">
        <f>_xlfn.XMATCH(A389,[1]FME!$B$2:$B$455,0,2)</f>
        <v>380</v>
      </c>
      <c r="S389" s="10"/>
    </row>
    <row r="390" spans="1:19" ht="78.75" x14ac:dyDescent="0.25">
      <c r="A390" s="7" t="s">
        <v>1078</v>
      </c>
      <c r="B390" s="1" t="s">
        <v>1079</v>
      </c>
      <c r="C390" s="1" t="s">
        <v>1080</v>
      </c>
      <c r="D390" s="7" t="s">
        <v>2108</v>
      </c>
      <c r="E390" s="1" t="s">
        <v>69</v>
      </c>
      <c r="F390" s="8" t="s">
        <v>54</v>
      </c>
      <c r="G390" s="8" t="s">
        <v>1065</v>
      </c>
      <c r="H390" s="8" t="s">
        <v>764</v>
      </c>
      <c r="I390" s="8" t="s">
        <v>26</v>
      </c>
      <c r="J390" s="2">
        <v>0.42726105451583862</v>
      </c>
      <c r="K390" s="1" t="s">
        <v>1942</v>
      </c>
      <c r="L390" s="1" t="s">
        <v>483</v>
      </c>
      <c r="M390" s="1" t="s">
        <v>1046</v>
      </c>
      <c r="N390" s="7" t="s">
        <v>29</v>
      </c>
      <c r="O390" s="3">
        <v>30000</v>
      </c>
      <c r="P390" s="1" t="s">
        <v>30</v>
      </c>
      <c r="Q390" s="1" t="s">
        <v>31</v>
      </c>
      <c r="R390" s="10">
        <f>_xlfn.XMATCH(A390,[1]FME!$B$2:$B$455,0,2)</f>
        <v>381</v>
      </c>
      <c r="S390" s="10"/>
    </row>
    <row r="391" spans="1:19" ht="63" x14ac:dyDescent="0.25">
      <c r="A391" s="7" t="s">
        <v>1081</v>
      </c>
      <c r="B391" s="1" t="s">
        <v>1082</v>
      </c>
      <c r="C391" s="1" t="s">
        <v>1083</v>
      </c>
      <c r="D391" s="7" t="s">
        <v>2108</v>
      </c>
      <c r="E391" s="1" t="s">
        <v>69</v>
      </c>
      <c r="F391" s="8" t="s">
        <v>54</v>
      </c>
      <c r="G391" s="8" t="s">
        <v>81</v>
      </c>
      <c r="H391" s="8" t="s">
        <v>82</v>
      </c>
      <c r="I391" s="8" t="s">
        <v>26</v>
      </c>
      <c r="J391" s="2">
        <v>0.3751104474067688</v>
      </c>
      <c r="K391" s="1" t="s">
        <v>1942</v>
      </c>
      <c r="L391" s="1" t="s">
        <v>483</v>
      </c>
      <c r="M391" s="1" t="s">
        <v>1046</v>
      </c>
      <c r="N391" s="7" t="s">
        <v>29</v>
      </c>
      <c r="O391" s="3">
        <v>30000</v>
      </c>
      <c r="P391" s="1" t="s">
        <v>29</v>
      </c>
      <c r="Q391" s="1" t="s">
        <v>1639</v>
      </c>
      <c r="R391" s="10">
        <f>_xlfn.XMATCH(A391,[1]FME!$B$2:$B$455,0,2)</f>
        <v>382</v>
      </c>
      <c r="S391" s="10"/>
    </row>
    <row r="392" spans="1:19" ht="63" x14ac:dyDescent="0.25">
      <c r="A392" s="7" t="s">
        <v>1084</v>
      </c>
      <c r="B392" s="1" t="s">
        <v>1085</v>
      </c>
      <c r="C392" s="1" t="s">
        <v>1086</v>
      </c>
      <c r="D392" s="7" t="s">
        <v>2108</v>
      </c>
      <c r="E392" s="1" t="s">
        <v>69</v>
      </c>
      <c r="F392" s="8" t="s">
        <v>54</v>
      </c>
      <c r="G392" s="8" t="s">
        <v>588</v>
      </c>
      <c r="H392" s="8" t="s">
        <v>589</v>
      </c>
      <c r="I392" s="8" t="s">
        <v>26</v>
      </c>
      <c r="J392" s="2">
        <v>1.7559269443154335E-2</v>
      </c>
      <c r="K392" s="1" t="s">
        <v>1626</v>
      </c>
      <c r="L392" s="1" t="s">
        <v>483</v>
      </c>
      <c r="M392" s="1" t="s">
        <v>1046</v>
      </c>
      <c r="N392" s="7" t="s">
        <v>29</v>
      </c>
      <c r="O392" s="3">
        <v>30000</v>
      </c>
      <c r="P392" s="1" t="s">
        <v>30</v>
      </c>
      <c r="Q392" s="1" t="s">
        <v>31</v>
      </c>
      <c r="R392" s="10">
        <f>_xlfn.XMATCH(A392,[1]FME!$B$2:$B$455,0,2)</f>
        <v>383</v>
      </c>
      <c r="S392" s="10"/>
    </row>
    <row r="393" spans="1:19" ht="63" x14ac:dyDescent="0.25">
      <c r="A393" s="7" t="s">
        <v>1087</v>
      </c>
      <c r="B393" s="1" t="s">
        <v>1088</v>
      </c>
      <c r="C393" s="1" t="s">
        <v>1089</v>
      </c>
      <c r="D393" s="7" t="s">
        <v>2108</v>
      </c>
      <c r="E393" s="1" t="s">
        <v>69</v>
      </c>
      <c r="F393" s="8" t="s">
        <v>54</v>
      </c>
      <c r="G393" s="8" t="s">
        <v>479</v>
      </c>
      <c r="H393" s="8" t="s">
        <v>480</v>
      </c>
      <c r="I393" s="8" t="s">
        <v>26</v>
      </c>
      <c r="J393" s="2">
        <v>0.24517284333705902</v>
      </c>
      <c r="K393" s="1" t="s">
        <v>139</v>
      </c>
      <c r="L393" s="1" t="s">
        <v>483</v>
      </c>
      <c r="M393" s="1" t="s">
        <v>1046</v>
      </c>
      <c r="N393" s="7" t="s">
        <v>29</v>
      </c>
      <c r="O393" s="3">
        <v>30000</v>
      </c>
      <c r="P393" s="1" t="s">
        <v>30</v>
      </c>
      <c r="Q393" s="1" t="s">
        <v>31</v>
      </c>
      <c r="R393" s="10">
        <f>_xlfn.XMATCH(A393,[1]FME!$B$2:$B$455,0,2)</f>
        <v>384</v>
      </c>
      <c r="S393" s="10"/>
    </row>
    <row r="394" spans="1:19" ht="63" x14ac:dyDescent="0.25">
      <c r="A394" s="7" t="s">
        <v>1090</v>
      </c>
      <c r="B394" s="1" t="s">
        <v>1091</v>
      </c>
      <c r="C394" s="1" t="s">
        <v>1092</v>
      </c>
      <c r="D394" s="7" t="s">
        <v>2108</v>
      </c>
      <c r="E394" s="1" t="s">
        <v>69</v>
      </c>
      <c r="F394" s="8" t="s">
        <v>23</v>
      </c>
      <c r="G394" s="8" t="s">
        <v>55</v>
      </c>
      <c r="H394" s="8" t="s">
        <v>56</v>
      </c>
      <c r="I394" s="8" t="s">
        <v>26</v>
      </c>
      <c r="J394" s="2">
        <v>8.5365409851074219</v>
      </c>
      <c r="K394" s="1" t="s">
        <v>139</v>
      </c>
      <c r="L394" s="1" t="s">
        <v>483</v>
      </c>
      <c r="M394" s="1" t="s">
        <v>1046</v>
      </c>
      <c r="N394" s="7" t="s">
        <v>29</v>
      </c>
      <c r="O394" s="3">
        <v>30000</v>
      </c>
      <c r="P394" s="1" t="s">
        <v>30</v>
      </c>
      <c r="Q394" s="1" t="s">
        <v>31</v>
      </c>
      <c r="R394" s="10">
        <f>_xlfn.XMATCH(A394,[1]FME!$B$2:$B$455,0,2)</f>
        <v>385</v>
      </c>
      <c r="S394" s="10"/>
    </row>
    <row r="395" spans="1:19" ht="47.25" x14ac:dyDescent="0.25">
      <c r="A395" s="7" t="s">
        <v>1093</v>
      </c>
      <c r="B395" s="1" t="s">
        <v>1094</v>
      </c>
      <c r="C395" s="1" t="s">
        <v>1825</v>
      </c>
      <c r="D395" s="7" t="s">
        <v>2108</v>
      </c>
      <c r="E395" s="1" t="s">
        <v>69</v>
      </c>
      <c r="F395" s="8" t="s">
        <v>54</v>
      </c>
      <c r="G395" s="8" t="s">
        <v>2231</v>
      </c>
      <c r="H395" s="8" t="s">
        <v>1095</v>
      </c>
      <c r="I395" s="8" t="s">
        <v>26</v>
      </c>
      <c r="J395" s="2">
        <v>3.5975885391235352</v>
      </c>
      <c r="K395" s="1" t="s">
        <v>139</v>
      </c>
      <c r="L395" s="1" t="s">
        <v>74</v>
      </c>
      <c r="M395" s="1" t="s">
        <v>1096</v>
      </c>
      <c r="N395" s="7" t="s">
        <v>29</v>
      </c>
      <c r="O395" s="3">
        <v>1000000</v>
      </c>
      <c r="P395" s="1" t="s">
        <v>30</v>
      </c>
      <c r="Q395" s="1" t="s">
        <v>31</v>
      </c>
      <c r="R395" s="10">
        <f>_xlfn.XMATCH(A395,[1]FME!$B$2:$B$455,0,2)</f>
        <v>386</v>
      </c>
      <c r="S395" s="10"/>
    </row>
    <row r="396" spans="1:19" ht="47.25" x14ac:dyDescent="0.25">
      <c r="A396" s="7" t="s">
        <v>1097</v>
      </c>
      <c r="B396" s="1" t="s">
        <v>1098</v>
      </c>
      <c r="C396" s="1" t="s">
        <v>1826</v>
      </c>
      <c r="D396" s="7" t="s">
        <v>2108</v>
      </c>
      <c r="E396" s="1" t="s">
        <v>69</v>
      </c>
      <c r="F396" s="8" t="s">
        <v>54</v>
      </c>
      <c r="G396" s="8" t="s">
        <v>2231</v>
      </c>
      <c r="H396" s="8" t="s">
        <v>1095</v>
      </c>
      <c r="I396" s="8" t="s">
        <v>26</v>
      </c>
      <c r="J396" s="2">
        <v>3.5975885391235352</v>
      </c>
      <c r="K396" s="1" t="s">
        <v>139</v>
      </c>
      <c r="L396" s="1" t="s">
        <v>74</v>
      </c>
      <c r="M396" s="1" t="s">
        <v>1096</v>
      </c>
      <c r="N396" s="7" t="s">
        <v>29</v>
      </c>
      <c r="O396" s="3">
        <v>1000000</v>
      </c>
      <c r="P396" s="1" t="s">
        <v>30</v>
      </c>
      <c r="Q396" s="1" t="s">
        <v>31</v>
      </c>
      <c r="R396" s="10">
        <f>_xlfn.XMATCH(A396,[1]FME!$B$2:$B$455,0,2)</f>
        <v>387</v>
      </c>
      <c r="S396" s="10"/>
    </row>
    <row r="397" spans="1:19" ht="47.25" x14ac:dyDescent="0.25">
      <c r="A397" s="7" t="s">
        <v>1099</v>
      </c>
      <c r="B397" s="1" t="s">
        <v>1100</v>
      </c>
      <c r="C397" s="1" t="s">
        <v>1827</v>
      </c>
      <c r="D397" s="7" t="s">
        <v>2108</v>
      </c>
      <c r="E397" s="1" t="s">
        <v>69</v>
      </c>
      <c r="F397" s="8" t="s">
        <v>54</v>
      </c>
      <c r="G397" s="8" t="s">
        <v>2231</v>
      </c>
      <c r="H397" s="8" t="s">
        <v>1095</v>
      </c>
      <c r="I397" s="8" t="s">
        <v>26</v>
      </c>
      <c r="J397" s="2">
        <v>3.5975885391235352</v>
      </c>
      <c r="K397" s="1" t="s">
        <v>139</v>
      </c>
      <c r="L397" s="1" t="s">
        <v>74</v>
      </c>
      <c r="M397" s="1" t="s">
        <v>1096</v>
      </c>
      <c r="N397" s="7" t="s">
        <v>29</v>
      </c>
      <c r="O397" s="3">
        <v>1000000</v>
      </c>
      <c r="P397" s="1" t="s">
        <v>30</v>
      </c>
      <c r="Q397" s="1" t="s">
        <v>31</v>
      </c>
      <c r="R397" s="10">
        <f>_xlfn.XMATCH(A397,[1]FME!$B$2:$B$455,0,2)</f>
        <v>388</v>
      </c>
      <c r="S397" s="10"/>
    </row>
    <row r="398" spans="1:19" ht="63" x14ac:dyDescent="0.25">
      <c r="A398" s="7" t="s">
        <v>1101</v>
      </c>
      <c r="B398" s="1" t="s">
        <v>1102</v>
      </c>
      <c r="C398" s="1" t="s">
        <v>1828</v>
      </c>
      <c r="D398" s="7" t="s">
        <v>2108</v>
      </c>
      <c r="E398" s="1" t="s">
        <v>69</v>
      </c>
      <c r="F398" s="8" t="s">
        <v>54</v>
      </c>
      <c r="G398" s="8" t="s">
        <v>2231</v>
      </c>
      <c r="H398" s="8" t="s">
        <v>1095</v>
      </c>
      <c r="I398" s="8" t="s">
        <v>26</v>
      </c>
      <c r="J398" s="2">
        <v>3.5975885391235352</v>
      </c>
      <c r="K398" s="1" t="s">
        <v>139</v>
      </c>
      <c r="L398" s="1" t="s">
        <v>74</v>
      </c>
      <c r="M398" s="1" t="s">
        <v>1096</v>
      </c>
      <c r="N398" s="7" t="s">
        <v>29</v>
      </c>
      <c r="O398" s="3">
        <v>1000000</v>
      </c>
      <c r="P398" s="1" t="s">
        <v>30</v>
      </c>
      <c r="Q398" s="1" t="s">
        <v>31</v>
      </c>
      <c r="R398" s="10">
        <f>_xlfn.XMATCH(A398,[1]FME!$B$2:$B$455,0,2)</f>
        <v>389</v>
      </c>
      <c r="S398" s="10"/>
    </row>
    <row r="399" spans="1:19" ht="47.25" x14ac:dyDescent="0.25">
      <c r="A399" s="7" t="s">
        <v>1103</v>
      </c>
      <c r="B399" s="1" t="s">
        <v>1104</v>
      </c>
      <c r="C399" s="1" t="s">
        <v>1105</v>
      </c>
      <c r="D399" s="7" t="s">
        <v>2108</v>
      </c>
      <c r="E399" s="1" t="s">
        <v>256</v>
      </c>
      <c r="F399" s="8" t="s">
        <v>2117</v>
      </c>
      <c r="G399" s="8" t="s">
        <v>2174</v>
      </c>
      <c r="H399" s="8" t="s">
        <v>2318</v>
      </c>
      <c r="I399" s="8" t="s">
        <v>44</v>
      </c>
      <c r="J399" s="2">
        <v>43.425186157226563</v>
      </c>
      <c r="K399" s="1" t="s">
        <v>27</v>
      </c>
      <c r="L399" s="1" t="s">
        <v>582</v>
      </c>
      <c r="M399" s="1" t="s">
        <v>2022</v>
      </c>
      <c r="N399" s="7" t="s">
        <v>29</v>
      </c>
      <c r="O399" s="3">
        <v>300000</v>
      </c>
      <c r="P399" s="1" t="s">
        <v>30</v>
      </c>
      <c r="Q399" s="1" t="s">
        <v>31</v>
      </c>
      <c r="R399" s="10">
        <f>_xlfn.XMATCH(A399,[1]FME!$B$2:$B$455,0,2)</f>
        <v>390</v>
      </c>
      <c r="S399" s="10"/>
    </row>
    <row r="400" spans="1:19" ht="47.25" x14ac:dyDescent="0.25">
      <c r="A400" s="7" t="s">
        <v>1106</v>
      </c>
      <c r="B400" s="1" t="s">
        <v>1107</v>
      </c>
      <c r="C400" s="1" t="s">
        <v>1105</v>
      </c>
      <c r="D400" s="7" t="s">
        <v>2108</v>
      </c>
      <c r="E400" s="1" t="s">
        <v>256</v>
      </c>
      <c r="F400" s="8" t="s">
        <v>2117</v>
      </c>
      <c r="G400" s="8" t="s">
        <v>2174</v>
      </c>
      <c r="H400" s="8" t="s">
        <v>2318</v>
      </c>
      <c r="I400" s="8" t="s">
        <v>44</v>
      </c>
      <c r="J400" s="2">
        <v>43.425186157226563</v>
      </c>
      <c r="K400" s="1" t="s">
        <v>27</v>
      </c>
      <c r="L400" s="1" t="s">
        <v>582</v>
      </c>
      <c r="M400" s="1" t="s">
        <v>2022</v>
      </c>
      <c r="N400" s="7" t="s">
        <v>29</v>
      </c>
      <c r="O400" s="3">
        <v>300000</v>
      </c>
      <c r="P400" s="1" t="s">
        <v>30</v>
      </c>
      <c r="Q400" s="1" t="s">
        <v>31</v>
      </c>
      <c r="R400" s="10">
        <f>_xlfn.XMATCH(A400,[1]FME!$B$2:$B$455,0,2)</f>
        <v>391</v>
      </c>
      <c r="S400" s="10"/>
    </row>
    <row r="401" spans="1:19" ht="63" x14ac:dyDescent="0.25">
      <c r="A401" s="7" t="s">
        <v>1108</v>
      </c>
      <c r="B401" s="1" t="s">
        <v>1109</v>
      </c>
      <c r="C401" s="1" t="s">
        <v>1110</v>
      </c>
      <c r="D401" s="7" t="s">
        <v>2108</v>
      </c>
      <c r="E401" s="1" t="s">
        <v>509</v>
      </c>
      <c r="F401" s="8" t="s">
        <v>365</v>
      </c>
      <c r="G401" s="8" t="s">
        <v>2232</v>
      </c>
      <c r="H401" s="8" t="s">
        <v>1111</v>
      </c>
      <c r="I401" s="8" t="s">
        <v>26</v>
      </c>
      <c r="J401" s="2">
        <v>1.2527329921722412</v>
      </c>
      <c r="K401" s="1" t="s">
        <v>139</v>
      </c>
      <c r="L401" s="1" t="s">
        <v>1112</v>
      </c>
      <c r="M401" s="1" t="s">
        <v>2073</v>
      </c>
      <c r="N401" s="7" t="s">
        <v>29</v>
      </c>
      <c r="O401" s="3">
        <v>100000</v>
      </c>
      <c r="P401" s="1" t="s">
        <v>30</v>
      </c>
      <c r="Q401" s="1" t="s">
        <v>31</v>
      </c>
      <c r="R401" s="10">
        <f>_xlfn.XMATCH(A401,[1]FME!$B$2:$B$455,0,2)</f>
        <v>392</v>
      </c>
      <c r="S401" s="10"/>
    </row>
    <row r="402" spans="1:19" ht="63" x14ac:dyDescent="0.25">
      <c r="A402" s="7" t="s">
        <v>1113</v>
      </c>
      <c r="B402" s="1" t="s">
        <v>1114</v>
      </c>
      <c r="C402" s="1" t="s">
        <v>1115</v>
      </c>
      <c r="D402" s="7" t="s">
        <v>2108</v>
      </c>
      <c r="E402" s="1" t="s">
        <v>509</v>
      </c>
      <c r="F402" s="8" t="s">
        <v>365</v>
      </c>
      <c r="G402" s="8" t="s">
        <v>2232</v>
      </c>
      <c r="H402" s="8" t="s">
        <v>1111</v>
      </c>
      <c r="I402" s="8" t="s">
        <v>26</v>
      </c>
      <c r="J402" s="2">
        <v>1.2527329921722412</v>
      </c>
      <c r="K402" s="1" t="s">
        <v>139</v>
      </c>
      <c r="L402" s="1" t="s">
        <v>1112</v>
      </c>
      <c r="M402" s="1" t="s">
        <v>1116</v>
      </c>
      <c r="N402" s="7" t="s">
        <v>29</v>
      </c>
      <c r="O402" s="3">
        <v>650000</v>
      </c>
      <c r="P402" s="1" t="s">
        <v>30</v>
      </c>
      <c r="Q402" s="1" t="s">
        <v>31</v>
      </c>
      <c r="R402" s="10">
        <f>_xlfn.XMATCH(A402,[1]FME!$B$2:$B$455,0,2)</f>
        <v>393</v>
      </c>
      <c r="S402" s="10"/>
    </row>
    <row r="403" spans="1:19" ht="63" x14ac:dyDescent="0.25">
      <c r="A403" s="7" t="s">
        <v>1117</v>
      </c>
      <c r="B403" s="1" t="s">
        <v>1118</v>
      </c>
      <c r="C403" s="1" t="s">
        <v>1119</v>
      </c>
      <c r="D403" s="7" t="s">
        <v>2108</v>
      </c>
      <c r="E403" s="1" t="s">
        <v>1120</v>
      </c>
      <c r="F403" s="8" t="s">
        <v>154</v>
      </c>
      <c r="G403" s="8" t="s">
        <v>1121</v>
      </c>
      <c r="H403" s="8" t="s">
        <v>1122</v>
      </c>
      <c r="I403" s="8" t="s">
        <v>26</v>
      </c>
      <c r="J403" s="2">
        <v>0.46752035617828369</v>
      </c>
      <c r="K403" s="1" t="s">
        <v>139</v>
      </c>
      <c r="L403" s="1" t="s">
        <v>1123</v>
      </c>
      <c r="M403" s="1" t="s">
        <v>2074</v>
      </c>
      <c r="N403" s="7" t="s">
        <v>29</v>
      </c>
      <c r="O403" s="3">
        <v>5000000</v>
      </c>
      <c r="P403" s="1" t="s">
        <v>30</v>
      </c>
      <c r="Q403" s="1" t="s">
        <v>31</v>
      </c>
      <c r="R403" s="10">
        <f>_xlfn.XMATCH(A403,[1]FME!$B$2:$B$455,0,2)</f>
        <v>394</v>
      </c>
      <c r="S403" s="10"/>
    </row>
    <row r="404" spans="1:19" ht="31.5" x14ac:dyDescent="0.25">
      <c r="A404" s="7" t="s">
        <v>1124</v>
      </c>
      <c r="B404" s="1" t="s">
        <v>1125</v>
      </c>
      <c r="C404" s="1" t="s">
        <v>1126</v>
      </c>
      <c r="D404" s="7" t="s">
        <v>2108</v>
      </c>
      <c r="E404" s="1" t="s">
        <v>1120</v>
      </c>
      <c r="F404" s="8" t="s">
        <v>154</v>
      </c>
      <c r="G404" s="8" t="s">
        <v>2233</v>
      </c>
      <c r="H404" s="8" t="s">
        <v>1127</v>
      </c>
      <c r="I404" s="8" t="s">
        <v>26</v>
      </c>
      <c r="J404" s="2">
        <v>1.5618849992752075</v>
      </c>
      <c r="K404" s="1" t="s">
        <v>139</v>
      </c>
      <c r="L404" s="1" t="s">
        <v>1123</v>
      </c>
      <c r="M404" s="1" t="s">
        <v>2074</v>
      </c>
      <c r="N404" s="7" t="s">
        <v>29</v>
      </c>
      <c r="O404" s="3">
        <v>4000000</v>
      </c>
      <c r="P404" s="1" t="s">
        <v>30</v>
      </c>
      <c r="Q404" s="1" t="s">
        <v>31</v>
      </c>
      <c r="R404" s="10">
        <f>_xlfn.XMATCH(A404,[1]FME!$B$2:$B$455,0,2)</f>
        <v>395</v>
      </c>
      <c r="S404" s="10"/>
    </row>
    <row r="405" spans="1:19" ht="63" x14ac:dyDescent="0.25">
      <c r="A405" s="7" t="s">
        <v>1128</v>
      </c>
      <c r="B405" s="1" t="s">
        <v>1129</v>
      </c>
      <c r="C405" s="1" t="s">
        <v>1119</v>
      </c>
      <c r="D405" s="7" t="s">
        <v>2108</v>
      </c>
      <c r="E405" s="1" t="s">
        <v>1120</v>
      </c>
      <c r="F405" s="8" t="s">
        <v>154</v>
      </c>
      <c r="G405" s="8" t="s">
        <v>1130</v>
      </c>
      <c r="H405" s="8" t="s">
        <v>1131</v>
      </c>
      <c r="I405" s="8" t="s">
        <v>26</v>
      </c>
      <c r="J405" s="2">
        <v>1.4708060026168823</v>
      </c>
      <c r="K405" s="1" t="s">
        <v>139</v>
      </c>
      <c r="L405" s="1" t="s">
        <v>1123</v>
      </c>
      <c r="M405" s="1" t="s">
        <v>2074</v>
      </c>
      <c r="N405" s="7" t="s">
        <v>29</v>
      </c>
      <c r="O405" s="3">
        <v>3000000</v>
      </c>
      <c r="P405" s="1" t="s">
        <v>30</v>
      </c>
      <c r="Q405" s="1" t="s">
        <v>31</v>
      </c>
      <c r="R405" s="10">
        <f>_xlfn.XMATCH(A405,[1]FME!$B$2:$B$455,0,2)</f>
        <v>396</v>
      </c>
      <c r="S405" s="10"/>
    </row>
    <row r="406" spans="1:19" ht="47.25" x14ac:dyDescent="0.25">
      <c r="A406" s="7" t="s">
        <v>1132</v>
      </c>
      <c r="B406" s="1" t="s">
        <v>1133</v>
      </c>
      <c r="C406" s="1" t="s">
        <v>1134</v>
      </c>
      <c r="D406" s="7" t="s">
        <v>2108</v>
      </c>
      <c r="E406" s="1" t="s">
        <v>244</v>
      </c>
      <c r="F406" s="8" t="s">
        <v>154</v>
      </c>
      <c r="G406" s="8" t="s">
        <v>1121</v>
      </c>
      <c r="H406" s="8" t="s">
        <v>1122</v>
      </c>
      <c r="I406" s="8" t="s">
        <v>26</v>
      </c>
      <c r="J406" s="2">
        <v>0.10663899779319763</v>
      </c>
      <c r="K406" s="1" t="s">
        <v>139</v>
      </c>
      <c r="L406" s="1" t="s">
        <v>1123</v>
      </c>
      <c r="M406" s="1" t="s">
        <v>2074</v>
      </c>
      <c r="N406" s="7" t="s">
        <v>29</v>
      </c>
      <c r="O406" s="3">
        <v>3500000</v>
      </c>
      <c r="P406" s="1" t="s">
        <v>30</v>
      </c>
      <c r="Q406" s="1" t="s">
        <v>31</v>
      </c>
      <c r="R406" s="10">
        <f>_xlfn.XMATCH(A406,[1]FME!$B$2:$B$455,0,2)</f>
        <v>397</v>
      </c>
      <c r="S406" s="10"/>
    </row>
    <row r="407" spans="1:19" ht="47.25" x14ac:dyDescent="0.25">
      <c r="A407" s="7" t="s">
        <v>1135</v>
      </c>
      <c r="B407" s="1" t="s">
        <v>1136</v>
      </c>
      <c r="C407" s="1" t="s">
        <v>1137</v>
      </c>
      <c r="D407" s="7" t="s">
        <v>2108</v>
      </c>
      <c r="E407" s="1" t="s">
        <v>244</v>
      </c>
      <c r="F407" s="8" t="s">
        <v>154</v>
      </c>
      <c r="G407" s="8" t="s">
        <v>1138</v>
      </c>
      <c r="H407" s="8" t="s">
        <v>1139</v>
      </c>
      <c r="I407" s="8" t="s">
        <v>26</v>
      </c>
      <c r="J407" s="2">
        <v>0.41586399078369141</v>
      </c>
      <c r="K407" s="1" t="s">
        <v>139</v>
      </c>
      <c r="L407" s="1" t="s">
        <v>1123</v>
      </c>
      <c r="M407" s="1" t="s">
        <v>2074</v>
      </c>
      <c r="N407" s="7" t="s">
        <v>29</v>
      </c>
      <c r="O407" s="3">
        <v>3500000</v>
      </c>
      <c r="P407" s="1" t="s">
        <v>30</v>
      </c>
      <c r="Q407" s="1" t="s">
        <v>31</v>
      </c>
      <c r="R407" s="10">
        <f>_xlfn.XMATCH(A407,[1]FME!$B$2:$B$455,0,2)</f>
        <v>398</v>
      </c>
      <c r="S407" s="10"/>
    </row>
    <row r="408" spans="1:19" ht="31.5" x14ac:dyDescent="0.25">
      <c r="A408" s="7" t="s">
        <v>1140</v>
      </c>
      <c r="B408" s="1" t="s">
        <v>1141</v>
      </c>
      <c r="C408" s="1" t="s">
        <v>1142</v>
      </c>
      <c r="D408" s="7" t="s">
        <v>2111</v>
      </c>
      <c r="E408" s="1" t="s">
        <v>69</v>
      </c>
      <c r="F408" s="8" t="s">
        <v>23</v>
      </c>
      <c r="G408" s="8" t="s">
        <v>89</v>
      </c>
      <c r="H408" s="8" t="s">
        <v>90</v>
      </c>
      <c r="I408" s="8" t="s">
        <v>26</v>
      </c>
      <c r="J408" s="2">
        <v>0.36543092131614685</v>
      </c>
      <c r="K408" s="1" t="s">
        <v>27</v>
      </c>
      <c r="L408" s="1" t="s">
        <v>690</v>
      </c>
      <c r="M408" s="1" t="s">
        <v>1143</v>
      </c>
      <c r="N408" s="7" t="s">
        <v>29</v>
      </c>
      <c r="O408" s="3">
        <v>100000</v>
      </c>
      <c r="P408" s="1" t="s">
        <v>30</v>
      </c>
      <c r="Q408" s="1" t="s">
        <v>31</v>
      </c>
      <c r="R408" s="10">
        <f>_xlfn.XMATCH(A408,[1]FME!$B$2:$B$455,0,2)</f>
        <v>399</v>
      </c>
      <c r="S408" s="10"/>
    </row>
    <row r="409" spans="1:19" ht="94.5" x14ac:dyDescent="0.25">
      <c r="A409" s="7" t="s">
        <v>1144</v>
      </c>
      <c r="B409" s="1" t="s">
        <v>1145</v>
      </c>
      <c r="C409" s="1" t="s">
        <v>1146</v>
      </c>
      <c r="D409" s="7" t="s">
        <v>2112</v>
      </c>
      <c r="E409" s="1" t="s">
        <v>446</v>
      </c>
      <c r="F409" s="8" t="s">
        <v>239</v>
      </c>
      <c r="G409" s="8" t="s">
        <v>2234</v>
      </c>
      <c r="H409" s="8" t="s">
        <v>1321</v>
      </c>
      <c r="I409" s="8" t="s">
        <v>44</v>
      </c>
      <c r="J409" s="2">
        <v>138.46939086914063</v>
      </c>
      <c r="K409" s="1" t="s">
        <v>98</v>
      </c>
      <c r="L409" s="1" t="s">
        <v>99</v>
      </c>
      <c r="M409" s="1" t="s">
        <v>2075</v>
      </c>
      <c r="N409" s="7" t="s">
        <v>29</v>
      </c>
      <c r="O409" s="3">
        <v>31022000</v>
      </c>
      <c r="P409" s="1" t="s">
        <v>30</v>
      </c>
      <c r="Q409" s="1" t="s">
        <v>31</v>
      </c>
      <c r="R409" s="10">
        <f>_xlfn.XMATCH(A409,[1]FME!$B$2:$B$455,0,2)</f>
        <v>400</v>
      </c>
      <c r="S409" s="10"/>
    </row>
    <row r="410" spans="1:19" ht="78.75" x14ac:dyDescent="0.25">
      <c r="A410" s="7" t="s">
        <v>1147</v>
      </c>
      <c r="B410" s="1" t="s">
        <v>1148</v>
      </c>
      <c r="C410" s="1" t="s">
        <v>1149</v>
      </c>
      <c r="D410" s="7" t="s">
        <v>2112</v>
      </c>
      <c r="E410" s="1" t="s">
        <v>69</v>
      </c>
      <c r="F410" s="8" t="s">
        <v>129</v>
      </c>
      <c r="G410" s="8" t="s">
        <v>2235</v>
      </c>
      <c r="H410" s="8" t="s">
        <v>553</v>
      </c>
      <c r="I410" s="8" t="s">
        <v>44</v>
      </c>
      <c r="J410" s="2">
        <v>59.115127563476563</v>
      </c>
      <c r="K410" s="1" t="s">
        <v>98</v>
      </c>
      <c r="L410" s="1" t="s">
        <v>99</v>
      </c>
      <c r="M410" s="1" t="s">
        <v>2076</v>
      </c>
      <c r="N410" s="7" t="s">
        <v>29</v>
      </c>
      <c r="O410" s="3">
        <v>44078000</v>
      </c>
      <c r="P410" s="1" t="s">
        <v>30</v>
      </c>
      <c r="Q410" s="1" t="s">
        <v>31</v>
      </c>
      <c r="R410" s="10">
        <f>_xlfn.XMATCH(A410,[1]FME!$B$2:$B$455,0,2)</f>
        <v>401</v>
      </c>
      <c r="S410" s="10"/>
    </row>
    <row r="411" spans="1:19" ht="63" x14ac:dyDescent="0.25">
      <c r="A411" s="7" t="s">
        <v>1150</v>
      </c>
      <c r="B411" s="1" t="s">
        <v>1151</v>
      </c>
      <c r="C411" s="1" t="s">
        <v>1152</v>
      </c>
      <c r="D411" s="7" t="s">
        <v>2112</v>
      </c>
      <c r="E411" s="1" t="s">
        <v>1153</v>
      </c>
      <c r="F411" s="8" t="s">
        <v>239</v>
      </c>
      <c r="G411" s="8" t="s">
        <v>2236</v>
      </c>
      <c r="H411" s="8" t="s">
        <v>1308</v>
      </c>
      <c r="I411" s="8" t="s">
        <v>44</v>
      </c>
      <c r="J411" s="2">
        <v>129.27827453613281</v>
      </c>
      <c r="K411" s="1" t="s">
        <v>98</v>
      </c>
      <c r="L411" s="1" t="s">
        <v>99</v>
      </c>
      <c r="M411" s="1" t="s">
        <v>2077</v>
      </c>
      <c r="N411" s="7" t="s">
        <v>29</v>
      </c>
      <c r="O411" s="3">
        <v>25956000</v>
      </c>
      <c r="P411" s="1" t="s">
        <v>30</v>
      </c>
      <c r="Q411" s="1" t="s">
        <v>31</v>
      </c>
      <c r="R411" s="10">
        <f>_xlfn.XMATCH(A411,[1]FME!$B$2:$B$455,0,2)</f>
        <v>402</v>
      </c>
      <c r="S411" s="10"/>
    </row>
    <row r="412" spans="1:19" ht="110.25" x14ac:dyDescent="0.25">
      <c r="A412" s="7" t="s">
        <v>1154</v>
      </c>
      <c r="B412" s="1" t="s">
        <v>1155</v>
      </c>
      <c r="C412" s="1" t="s">
        <v>1156</v>
      </c>
      <c r="D412" s="7" t="s">
        <v>2112</v>
      </c>
      <c r="E412" s="1" t="s">
        <v>1157</v>
      </c>
      <c r="F412" s="8" t="s">
        <v>54</v>
      </c>
      <c r="G412" s="8" t="s">
        <v>2237</v>
      </c>
      <c r="H412" s="8" t="s">
        <v>1309</v>
      </c>
      <c r="I412" s="8" t="s">
        <v>44</v>
      </c>
      <c r="J412" s="2">
        <v>128.67868041992188</v>
      </c>
      <c r="K412" s="1" t="s">
        <v>98</v>
      </c>
      <c r="L412" s="1" t="s">
        <v>99</v>
      </c>
      <c r="M412" s="1" t="s">
        <v>2078</v>
      </c>
      <c r="N412" s="7" t="s">
        <v>29</v>
      </c>
      <c r="O412" s="3">
        <v>66091000</v>
      </c>
      <c r="P412" s="1" t="s">
        <v>30</v>
      </c>
      <c r="Q412" s="1" t="s">
        <v>31</v>
      </c>
      <c r="R412" s="10">
        <f>_xlfn.XMATCH(A412,[1]FME!$B$2:$B$455,0,2)</f>
        <v>403</v>
      </c>
      <c r="S412" s="10"/>
    </row>
    <row r="413" spans="1:19" ht="126" x14ac:dyDescent="0.25">
      <c r="A413" s="7" t="s">
        <v>1158</v>
      </c>
      <c r="B413" s="1" t="s">
        <v>1159</v>
      </c>
      <c r="C413" s="1" t="s">
        <v>1160</v>
      </c>
      <c r="D413" s="7" t="s">
        <v>2112</v>
      </c>
      <c r="E413" s="1" t="s">
        <v>1157</v>
      </c>
      <c r="F413" s="8" t="s">
        <v>54</v>
      </c>
      <c r="G413" s="8" t="s">
        <v>2238</v>
      </c>
      <c r="H413" s="8" t="s">
        <v>1322</v>
      </c>
      <c r="I413" s="8" t="s">
        <v>44</v>
      </c>
      <c r="J413" s="2">
        <v>101.87221527099609</v>
      </c>
      <c r="K413" s="1" t="s">
        <v>98</v>
      </c>
      <c r="L413" s="1" t="s">
        <v>99</v>
      </c>
      <c r="M413" s="1" t="s">
        <v>2079</v>
      </c>
      <c r="N413" s="7" t="s">
        <v>29</v>
      </c>
      <c r="O413" s="3">
        <v>5644000</v>
      </c>
      <c r="P413" s="1" t="s">
        <v>30</v>
      </c>
      <c r="Q413" s="1" t="s">
        <v>31</v>
      </c>
      <c r="R413" s="10">
        <f>_xlfn.XMATCH(A413,[1]FME!$B$2:$B$455,0,2)</f>
        <v>404</v>
      </c>
      <c r="S413" s="10"/>
    </row>
    <row r="414" spans="1:19" ht="63" x14ac:dyDescent="0.25">
      <c r="A414" s="7" t="s">
        <v>1161</v>
      </c>
      <c r="B414" s="1" t="s">
        <v>1162</v>
      </c>
      <c r="C414" s="1" t="s">
        <v>1163</v>
      </c>
      <c r="D414" s="7" t="s">
        <v>2112</v>
      </c>
      <c r="E414" s="1" t="s">
        <v>69</v>
      </c>
      <c r="F414" s="8" t="s">
        <v>112</v>
      </c>
      <c r="G414" s="8" t="s">
        <v>2239</v>
      </c>
      <c r="H414" s="8" t="s">
        <v>1323</v>
      </c>
      <c r="I414" s="8" t="s">
        <v>44</v>
      </c>
      <c r="J414" s="2">
        <v>31.145278930664063</v>
      </c>
      <c r="K414" s="1" t="s">
        <v>98</v>
      </c>
      <c r="L414" s="1" t="s">
        <v>99</v>
      </c>
      <c r="M414" s="1" t="s">
        <v>2080</v>
      </c>
      <c r="N414" s="7" t="s">
        <v>29</v>
      </c>
      <c r="O414" s="3">
        <v>32227000</v>
      </c>
      <c r="P414" s="1" t="s">
        <v>30</v>
      </c>
      <c r="Q414" s="1" t="s">
        <v>31</v>
      </c>
      <c r="R414" s="10">
        <f>_xlfn.XMATCH(A414,[1]FME!$B$2:$B$455,0,2)</f>
        <v>405</v>
      </c>
      <c r="S414" s="10"/>
    </row>
    <row r="415" spans="1:19" ht="110.25" x14ac:dyDescent="0.25">
      <c r="A415" s="7" t="s">
        <v>1164</v>
      </c>
      <c r="B415" s="1" t="s">
        <v>1165</v>
      </c>
      <c r="C415" s="1" t="s">
        <v>1166</v>
      </c>
      <c r="D415" s="7" t="s">
        <v>2112</v>
      </c>
      <c r="E415" s="1" t="s">
        <v>1167</v>
      </c>
      <c r="F415" s="8" t="s">
        <v>908</v>
      </c>
      <c r="G415" s="8" t="s">
        <v>2240</v>
      </c>
      <c r="H415" s="8" t="s">
        <v>1324</v>
      </c>
      <c r="I415" s="8" t="s">
        <v>44</v>
      </c>
      <c r="J415" s="2">
        <v>199.18095397949219</v>
      </c>
      <c r="K415" s="1" t="s">
        <v>91</v>
      </c>
      <c r="L415" s="1" t="s">
        <v>99</v>
      </c>
      <c r="M415" s="1" t="s">
        <v>2081</v>
      </c>
      <c r="N415" s="7" t="s">
        <v>29</v>
      </c>
      <c r="O415" s="3">
        <v>5340000</v>
      </c>
      <c r="P415" s="1" t="s">
        <v>30</v>
      </c>
      <c r="Q415" s="1" t="s">
        <v>31</v>
      </c>
      <c r="R415" s="10">
        <f>_xlfn.XMATCH(A415,[1]FME!$B$2:$B$455,0,2)</f>
        <v>406</v>
      </c>
      <c r="S415" s="10"/>
    </row>
    <row r="416" spans="1:19" ht="157.5" x14ac:dyDescent="0.25">
      <c r="A416" s="7" t="s">
        <v>1168</v>
      </c>
      <c r="B416" s="1" t="s">
        <v>1169</v>
      </c>
      <c r="C416" s="1" t="s">
        <v>1170</v>
      </c>
      <c r="D416" s="7" t="s">
        <v>2112</v>
      </c>
      <c r="E416" s="1" t="s">
        <v>1171</v>
      </c>
      <c r="F416" s="8" t="s">
        <v>129</v>
      </c>
      <c r="G416" s="8" t="s">
        <v>2241</v>
      </c>
      <c r="H416" s="8" t="s">
        <v>1325</v>
      </c>
      <c r="I416" s="8" t="s">
        <v>44</v>
      </c>
      <c r="J416" s="2">
        <v>201.03273010253906</v>
      </c>
      <c r="K416" s="1" t="s">
        <v>91</v>
      </c>
      <c r="L416" s="1" t="s">
        <v>99</v>
      </c>
      <c r="M416" s="1" t="s">
        <v>2082</v>
      </c>
      <c r="N416" s="7" t="s">
        <v>29</v>
      </c>
      <c r="O416" s="3">
        <v>75233000</v>
      </c>
      <c r="P416" s="1" t="s">
        <v>30</v>
      </c>
      <c r="Q416" s="1" t="s">
        <v>31</v>
      </c>
      <c r="R416" s="10">
        <f>_xlfn.XMATCH(A416,[1]FME!$B$2:$B$455,0,2)</f>
        <v>407</v>
      </c>
      <c r="S416" s="10"/>
    </row>
    <row r="417" spans="1:19" ht="141.75" x14ac:dyDescent="0.25">
      <c r="A417" s="7" t="s">
        <v>1172</v>
      </c>
      <c r="B417" s="1" t="s">
        <v>1173</v>
      </c>
      <c r="C417" s="1" t="s">
        <v>1174</v>
      </c>
      <c r="D417" s="7" t="s">
        <v>2112</v>
      </c>
      <c r="E417" s="1" t="s">
        <v>69</v>
      </c>
      <c r="F417" s="8" t="s">
        <v>443</v>
      </c>
      <c r="G417" s="8" t="s">
        <v>2242</v>
      </c>
      <c r="H417" s="8" t="s">
        <v>1326</v>
      </c>
      <c r="I417" s="8" t="s">
        <v>44</v>
      </c>
      <c r="J417" s="2">
        <v>210.91889953613281</v>
      </c>
      <c r="K417" s="1" t="s">
        <v>98</v>
      </c>
      <c r="L417" s="1" t="s">
        <v>99</v>
      </c>
      <c r="M417" s="1" t="s">
        <v>2083</v>
      </c>
      <c r="N417" s="7" t="s">
        <v>29</v>
      </c>
      <c r="O417" s="3">
        <v>92079000</v>
      </c>
      <c r="P417" s="1" t="s">
        <v>30</v>
      </c>
      <c r="Q417" s="1" t="s">
        <v>31</v>
      </c>
      <c r="R417" s="10">
        <f>_xlfn.XMATCH(A417,[1]FME!$B$2:$B$455,0,2)</f>
        <v>408</v>
      </c>
      <c r="S417" s="10"/>
    </row>
    <row r="418" spans="1:19" ht="63" x14ac:dyDescent="0.25">
      <c r="A418" s="7" t="s">
        <v>1175</v>
      </c>
      <c r="B418" s="1" t="s">
        <v>1176</v>
      </c>
      <c r="C418" s="1" t="s">
        <v>1177</v>
      </c>
      <c r="D418" s="7" t="s">
        <v>2112</v>
      </c>
      <c r="E418" s="1" t="s">
        <v>69</v>
      </c>
      <c r="F418" s="8" t="s">
        <v>125</v>
      </c>
      <c r="G418" s="8" t="s">
        <v>2243</v>
      </c>
      <c r="H418" s="8" t="s">
        <v>1327</v>
      </c>
      <c r="I418" s="8" t="s">
        <v>44</v>
      </c>
      <c r="J418" s="2">
        <v>52.314277648925781</v>
      </c>
      <c r="K418" s="1" t="s">
        <v>98</v>
      </c>
      <c r="L418" s="1" t="s">
        <v>99</v>
      </c>
      <c r="M418" s="1" t="s">
        <v>2080</v>
      </c>
      <c r="N418" s="7" t="s">
        <v>29</v>
      </c>
      <c r="O418" s="3">
        <v>13778000</v>
      </c>
      <c r="P418" s="1" t="s">
        <v>30</v>
      </c>
      <c r="Q418" s="1" t="s">
        <v>31</v>
      </c>
      <c r="R418" s="10">
        <f>_xlfn.XMATCH(A418,[1]FME!$B$2:$B$455,0,2)</f>
        <v>409</v>
      </c>
      <c r="S418" s="10"/>
    </row>
    <row r="419" spans="1:19" ht="63" x14ac:dyDescent="0.25">
      <c r="A419" s="7" t="s">
        <v>1178</v>
      </c>
      <c r="B419" s="1" t="s">
        <v>1179</v>
      </c>
      <c r="C419" s="1" t="s">
        <v>1180</v>
      </c>
      <c r="D419" s="7" t="s">
        <v>2112</v>
      </c>
      <c r="E419" s="1" t="s">
        <v>1181</v>
      </c>
      <c r="F419" s="8" t="s">
        <v>1306</v>
      </c>
      <c r="G419" s="8" t="s">
        <v>2244</v>
      </c>
      <c r="H419" s="8" t="s">
        <v>1307</v>
      </c>
      <c r="I419" s="8" t="s">
        <v>44</v>
      </c>
      <c r="J419" s="2">
        <v>74.945404052734375</v>
      </c>
      <c r="K419" s="1" t="s">
        <v>98</v>
      </c>
      <c r="L419" s="1" t="s">
        <v>99</v>
      </c>
      <c r="M419" s="1" t="s">
        <v>2084</v>
      </c>
      <c r="N419" s="7" t="s">
        <v>29</v>
      </c>
      <c r="O419" s="3">
        <v>2612000</v>
      </c>
      <c r="P419" s="1" t="s">
        <v>30</v>
      </c>
      <c r="Q419" s="1" t="s">
        <v>31</v>
      </c>
      <c r="R419" s="10">
        <f>_xlfn.XMATCH(A419,[1]FME!$B$2:$B$455,0,2)</f>
        <v>410</v>
      </c>
      <c r="S419" s="10"/>
    </row>
    <row r="420" spans="1:19" ht="63" x14ac:dyDescent="0.25">
      <c r="A420" s="7" t="s">
        <v>1182</v>
      </c>
      <c r="B420" s="1" t="s">
        <v>1183</v>
      </c>
      <c r="C420" s="1" t="s">
        <v>1184</v>
      </c>
      <c r="D420" s="7" t="s">
        <v>2112</v>
      </c>
      <c r="E420" s="1" t="s">
        <v>69</v>
      </c>
      <c r="F420" s="8" t="s">
        <v>129</v>
      </c>
      <c r="G420" s="8" t="s">
        <v>2245</v>
      </c>
      <c r="H420" s="8" t="s">
        <v>131</v>
      </c>
      <c r="I420" s="8" t="s">
        <v>44</v>
      </c>
      <c r="J420" s="2">
        <v>19.359909057617188</v>
      </c>
      <c r="K420" s="1" t="s">
        <v>91</v>
      </c>
      <c r="L420" s="1" t="s">
        <v>99</v>
      </c>
      <c r="M420" s="1" t="s">
        <v>2085</v>
      </c>
      <c r="N420" s="7" t="s">
        <v>29</v>
      </c>
      <c r="O420" s="3">
        <v>15316000</v>
      </c>
      <c r="P420" s="1" t="s">
        <v>30</v>
      </c>
      <c r="Q420" s="1" t="s">
        <v>31</v>
      </c>
      <c r="R420" s="10">
        <f>_xlfn.XMATCH(A420,[1]FME!$B$2:$B$455,0,2)</f>
        <v>411</v>
      </c>
      <c r="S420" s="10"/>
    </row>
    <row r="421" spans="1:19" ht="173.25" x14ac:dyDescent="0.25">
      <c r="A421" s="7" t="s">
        <v>1185</v>
      </c>
      <c r="B421" s="1" t="s">
        <v>1186</v>
      </c>
      <c r="C421" s="1" t="s">
        <v>1187</v>
      </c>
      <c r="D421" s="7" t="s">
        <v>2112</v>
      </c>
      <c r="E421" s="1" t="s">
        <v>429</v>
      </c>
      <c r="F421" s="8" t="s">
        <v>441</v>
      </c>
      <c r="G421" s="8" t="s">
        <v>1844</v>
      </c>
      <c r="H421" s="8" t="s">
        <v>1844</v>
      </c>
      <c r="I421" s="8" t="s">
        <v>44</v>
      </c>
      <c r="J421" s="2">
        <v>473.35055541992188</v>
      </c>
      <c r="K421" s="1" t="s">
        <v>91</v>
      </c>
      <c r="L421" s="1" t="s">
        <v>99</v>
      </c>
      <c r="M421" s="1" t="s">
        <v>2086</v>
      </c>
      <c r="N421" s="7" t="s">
        <v>29</v>
      </c>
      <c r="O421" s="3">
        <v>52736000</v>
      </c>
      <c r="P421" s="1" t="s">
        <v>30</v>
      </c>
      <c r="Q421" s="1" t="s">
        <v>31</v>
      </c>
      <c r="R421" s="10">
        <f>_xlfn.XMATCH(A421,[1]FME!$B$2:$B$455,0,2)</f>
        <v>412</v>
      </c>
      <c r="S421" s="10"/>
    </row>
    <row r="422" spans="1:19" ht="78.75" x14ac:dyDescent="0.25">
      <c r="A422" s="7" t="s">
        <v>1188</v>
      </c>
      <c r="B422" s="1" t="s">
        <v>1189</v>
      </c>
      <c r="C422" s="1" t="s">
        <v>1190</v>
      </c>
      <c r="D422" s="7" t="s">
        <v>2112</v>
      </c>
      <c r="E422" s="1" t="s">
        <v>1157</v>
      </c>
      <c r="F422" s="8" t="s">
        <v>129</v>
      </c>
      <c r="G422" s="8" t="s">
        <v>2246</v>
      </c>
      <c r="H422" s="8" t="s">
        <v>1937</v>
      </c>
      <c r="I422" s="8" t="s">
        <v>44</v>
      </c>
      <c r="J422" s="2">
        <v>93.537933349609375</v>
      </c>
      <c r="K422" s="1" t="s">
        <v>98</v>
      </c>
      <c r="L422" s="1" t="s">
        <v>99</v>
      </c>
      <c r="M422" s="1" t="s">
        <v>2087</v>
      </c>
      <c r="N422" s="7" t="s">
        <v>29</v>
      </c>
      <c r="O422" s="3">
        <v>1599000</v>
      </c>
      <c r="P422" s="1" t="s">
        <v>30</v>
      </c>
      <c r="Q422" s="1" t="s">
        <v>31</v>
      </c>
      <c r="R422" s="10">
        <f>_xlfn.XMATCH(A422,[1]FME!$B$2:$B$455,0,2)</f>
        <v>413</v>
      </c>
      <c r="S422" s="10"/>
    </row>
    <row r="423" spans="1:19" ht="204.75" x14ac:dyDescent="0.25">
      <c r="A423" s="7" t="s">
        <v>1191</v>
      </c>
      <c r="B423" s="1" t="s">
        <v>1192</v>
      </c>
      <c r="C423" s="1" t="s">
        <v>1193</v>
      </c>
      <c r="D423" s="7" t="s">
        <v>2112</v>
      </c>
      <c r="E423" s="1" t="s">
        <v>473</v>
      </c>
      <c r="F423" s="8" t="s">
        <v>443</v>
      </c>
      <c r="G423" s="8" t="s">
        <v>1844</v>
      </c>
      <c r="H423" s="8" t="s">
        <v>1313</v>
      </c>
      <c r="I423" s="8" t="s">
        <v>44</v>
      </c>
      <c r="J423" s="2">
        <v>385.9556884765625</v>
      </c>
      <c r="K423" s="1" t="s">
        <v>98</v>
      </c>
      <c r="L423" s="1" t="s">
        <v>99</v>
      </c>
      <c r="M423" s="1" t="s">
        <v>2088</v>
      </c>
      <c r="N423" s="7" t="s">
        <v>29</v>
      </c>
      <c r="O423" s="3">
        <v>7219000</v>
      </c>
      <c r="P423" s="1" t="s">
        <v>30</v>
      </c>
      <c r="Q423" s="1" t="s">
        <v>31</v>
      </c>
      <c r="R423" s="10">
        <f>_xlfn.XMATCH(A423,[1]FME!$B$2:$B$455,0,2)</f>
        <v>414</v>
      </c>
      <c r="S423" s="10"/>
    </row>
    <row r="424" spans="1:19" ht="63" x14ac:dyDescent="0.25">
      <c r="A424" s="7" t="s">
        <v>1194</v>
      </c>
      <c r="B424" s="1" t="s">
        <v>1195</v>
      </c>
      <c r="C424" s="1" t="s">
        <v>1196</v>
      </c>
      <c r="D424" s="7" t="s">
        <v>2112</v>
      </c>
      <c r="E424" s="1" t="s">
        <v>69</v>
      </c>
      <c r="F424" s="8" t="s">
        <v>125</v>
      </c>
      <c r="G424" s="8" t="s">
        <v>2247</v>
      </c>
      <c r="H424" s="8" t="s">
        <v>1305</v>
      </c>
      <c r="I424" s="8" t="s">
        <v>44</v>
      </c>
      <c r="J424" s="2">
        <v>55.651584625244141</v>
      </c>
      <c r="K424" s="1" t="s">
        <v>98</v>
      </c>
      <c r="L424" s="1" t="s">
        <v>99</v>
      </c>
      <c r="M424" s="1" t="s">
        <v>2089</v>
      </c>
      <c r="N424" s="7" t="s">
        <v>29</v>
      </c>
      <c r="O424" s="3">
        <v>17179000</v>
      </c>
      <c r="P424" s="1" t="s">
        <v>30</v>
      </c>
      <c r="Q424" s="1" t="s">
        <v>31</v>
      </c>
      <c r="R424" s="10">
        <f>_xlfn.XMATCH(A424,[1]FME!$B$2:$B$455,0,2)</f>
        <v>415</v>
      </c>
      <c r="S424" s="10"/>
    </row>
    <row r="425" spans="1:19" ht="126" x14ac:dyDescent="0.25">
      <c r="A425" s="7" t="s">
        <v>1197</v>
      </c>
      <c r="B425" s="1" t="s">
        <v>1708</v>
      </c>
      <c r="C425" s="1" t="s">
        <v>1292</v>
      </c>
      <c r="D425" s="7" t="s">
        <v>21</v>
      </c>
      <c r="E425" s="1" t="s">
        <v>69</v>
      </c>
      <c r="F425" s="8" t="s">
        <v>443</v>
      </c>
      <c r="G425" s="8" t="s">
        <v>2248</v>
      </c>
      <c r="H425" s="8" t="s">
        <v>1326</v>
      </c>
      <c r="I425" s="8" t="s">
        <v>44</v>
      </c>
      <c r="J425" s="2">
        <v>210.91891479492188</v>
      </c>
      <c r="K425" s="1" t="s">
        <v>98</v>
      </c>
      <c r="L425" s="1" t="s">
        <v>99</v>
      </c>
      <c r="M425" s="1" t="s">
        <v>2083</v>
      </c>
      <c r="N425" s="7" t="s">
        <v>29</v>
      </c>
      <c r="O425" s="3">
        <v>21649000</v>
      </c>
      <c r="P425" s="1" t="s">
        <v>30</v>
      </c>
      <c r="Q425" s="1" t="s">
        <v>31</v>
      </c>
      <c r="R425" s="10">
        <f>_xlfn.XMATCH(A425,[1]FME!$B$2:$B$455,0,2)</f>
        <v>416</v>
      </c>
      <c r="S425" s="10"/>
    </row>
    <row r="426" spans="1:19" ht="63" x14ac:dyDescent="0.25">
      <c r="A426" s="7" t="s">
        <v>1198</v>
      </c>
      <c r="B426" s="1" t="s">
        <v>1709</v>
      </c>
      <c r="C426" s="1" t="s">
        <v>1293</v>
      </c>
      <c r="D426" s="7" t="s">
        <v>21</v>
      </c>
      <c r="E426" s="1" t="s">
        <v>69</v>
      </c>
      <c r="F426" s="8" t="s">
        <v>112</v>
      </c>
      <c r="G426" s="8" t="s">
        <v>2239</v>
      </c>
      <c r="H426" s="8" t="s">
        <v>1323</v>
      </c>
      <c r="I426" s="8" t="s">
        <v>44</v>
      </c>
      <c r="J426" s="2">
        <v>31.138557434082031</v>
      </c>
      <c r="K426" s="1" t="s">
        <v>98</v>
      </c>
      <c r="L426" s="1" t="s">
        <v>99</v>
      </c>
      <c r="M426" s="1" t="s">
        <v>2080</v>
      </c>
      <c r="N426" s="7" t="s">
        <v>29</v>
      </c>
      <c r="O426" s="3">
        <v>1088000</v>
      </c>
      <c r="P426" s="1" t="s">
        <v>30</v>
      </c>
      <c r="Q426" s="1" t="s">
        <v>31</v>
      </c>
      <c r="R426" s="10">
        <f>_xlfn.XMATCH(A426,[1]FME!$B$2:$B$455,0,2)</f>
        <v>417</v>
      </c>
      <c r="S426" s="10"/>
    </row>
    <row r="427" spans="1:19" ht="173.25" x14ac:dyDescent="0.25">
      <c r="A427" s="7" t="s">
        <v>1199</v>
      </c>
      <c r="B427" s="1" t="s">
        <v>1710</v>
      </c>
      <c r="C427" s="1" t="s">
        <v>1294</v>
      </c>
      <c r="D427" s="7" t="s">
        <v>21</v>
      </c>
      <c r="E427" s="1" t="s">
        <v>429</v>
      </c>
      <c r="F427" s="8" t="s">
        <v>441</v>
      </c>
      <c r="G427" s="8" t="s">
        <v>1844</v>
      </c>
      <c r="H427" s="8" t="s">
        <v>1844</v>
      </c>
      <c r="I427" s="8" t="s">
        <v>44</v>
      </c>
      <c r="J427" s="2">
        <v>473.3714599609375</v>
      </c>
      <c r="K427" s="1" t="s">
        <v>91</v>
      </c>
      <c r="L427" s="1" t="s">
        <v>99</v>
      </c>
      <c r="M427" s="1" t="s">
        <v>2086</v>
      </c>
      <c r="N427" s="7" t="s">
        <v>29</v>
      </c>
      <c r="O427" s="3">
        <v>3288000</v>
      </c>
      <c r="P427" s="1" t="s">
        <v>30</v>
      </c>
      <c r="Q427" s="1" t="s">
        <v>31</v>
      </c>
      <c r="R427" s="10">
        <f>_xlfn.XMATCH(A427,[1]FME!$B$2:$B$455,0,2)</f>
        <v>418</v>
      </c>
      <c r="S427" s="10"/>
    </row>
    <row r="428" spans="1:19" ht="157.5" x14ac:dyDescent="0.25">
      <c r="A428" s="7" t="s">
        <v>1200</v>
      </c>
      <c r="B428" s="1" t="s">
        <v>1711</v>
      </c>
      <c r="C428" s="1" t="s">
        <v>1295</v>
      </c>
      <c r="D428" s="7" t="s">
        <v>21</v>
      </c>
      <c r="E428" s="1" t="s">
        <v>1171</v>
      </c>
      <c r="F428" s="8" t="s">
        <v>129</v>
      </c>
      <c r="G428" s="8" t="s">
        <v>2249</v>
      </c>
      <c r="H428" s="8" t="s">
        <v>1325</v>
      </c>
      <c r="I428" s="8" t="s">
        <v>44</v>
      </c>
      <c r="J428" s="2">
        <v>201.071533203125</v>
      </c>
      <c r="K428" s="1" t="s">
        <v>91</v>
      </c>
      <c r="L428" s="1" t="s">
        <v>99</v>
      </c>
      <c r="M428" s="1" t="s">
        <v>2082</v>
      </c>
      <c r="N428" s="7" t="s">
        <v>29</v>
      </c>
      <c r="O428" s="3">
        <v>3008000</v>
      </c>
      <c r="P428" s="1" t="s">
        <v>30</v>
      </c>
      <c r="Q428" s="1" t="s">
        <v>31</v>
      </c>
      <c r="R428" s="10">
        <f>_xlfn.XMATCH(A428,[1]FME!$B$2:$B$455,0,2)</f>
        <v>419</v>
      </c>
      <c r="S428" s="10"/>
    </row>
    <row r="429" spans="1:19" ht="157.5" x14ac:dyDescent="0.25">
      <c r="A429" s="7" t="s">
        <v>1201</v>
      </c>
      <c r="B429" s="1" t="s">
        <v>1712</v>
      </c>
      <c r="C429" s="1" t="s">
        <v>1296</v>
      </c>
      <c r="D429" s="7" t="s">
        <v>21</v>
      </c>
      <c r="E429" s="1" t="s">
        <v>446</v>
      </c>
      <c r="F429" s="8" t="s">
        <v>239</v>
      </c>
      <c r="G429" s="8" t="s">
        <v>1844</v>
      </c>
      <c r="H429" s="8" t="s">
        <v>1938</v>
      </c>
      <c r="I429" s="8" t="s">
        <v>44</v>
      </c>
      <c r="J429" s="2">
        <v>267.22125244140625</v>
      </c>
      <c r="K429" s="1" t="s">
        <v>98</v>
      </c>
      <c r="L429" s="1" t="s">
        <v>99</v>
      </c>
      <c r="M429" s="1" t="s">
        <v>2090</v>
      </c>
      <c r="N429" s="7" t="s">
        <v>29</v>
      </c>
      <c r="O429" s="3">
        <v>10768000</v>
      </c>
      <c r="P429" s="1" t="s">
        <v>30</v>
      </c>
      <c r="Q429" s="1" t="s">
        <v>31</v>
      </c>
      <c r="R429" s="10">
        <f>_xlfn.XMATCH(A429,[1]FME!$B$2:$B$455,0,2)</f>
        <v>420</v>
      </c>
      <c r="S429" s="10"/>
    </row>
    <row r="430" spans="1:19" ht="157.5" x14ac:dyDescent="0.25">
      <c r="A430" s="7" t="s">
        <v>1202</v>
      </c>
      <c r="B430" s="1" t="s">
        <v>1203</v>
      </c>
      <c r="C430" s="1" t="s">
        <v>1204</v>
      </c>
      <c r="D430" s="7" t="s">
        <v>2112</v>
      </c>
      <c r="E430" s="1" t="s">
        <v>446</v>
      </c>
      <c r="F430" s="8" t="s">
        <v>239</v>
      </c>
      <c r="G430" s="8" t="s">
        <v>1844</v>
      </c>
      <c r="H430" s="8" t="s">
        <v>1938</v>
      </c>
      <c r="I430" s="8" t="s">
        <v>44</v>
      </c>
      <c r="J430" s="2">
        <v>267.23196411132813</v>
      </c>
      <c r="K430" s="1" t="s">
        <v>98</v>
      </c>
      <c r="L430" s="1" t="s">
        <v>99</v>
      </c>
      <c r="M430" s="1" t="s">
        <v>2090</v>
      </c>
      <c r="N430" s="7" t="s">
        <v>29</v>
      </c>
      <c r="O430" s="3">
        <v>67763000</v>
      </c>
      <c r="P430" s="1" t="s">
        <v>30</v>
      </c>
      <c r="Q430" s="1" t="s">
        <v>31</v>
      </c>
      <c r="R430" s="10">
        <f>_xlfn.XMATCH(A430,[1]FME!$B$2:$B$455,0,2)</f>
        <v>421</v>
      </c>
      <c r="S430" s="10"/>
    </row>
    <row r="431" spans="1:19" ht="94.5" x14ac:dyDescent="0.25">
      <c r="A431" s="7" t="s">
        <v>1205</v>
      </c>
      <c r="B431" s="1" t="s">
        <v>1206</v>
      </c>
      <c r="C431" s="1" t="s">
        <v>1207</v>
      </c>
      <c r="D431" s="7" t="s">
        <v>2112</v>
      </c>
      <c r="E431" s="1" t="s">
        <v>69</v>
      </c>
      <c r="F431" s="8" t="s">
        <v>239</v>
      </c>
      <c r="G431" s="8" t="s">
        <v>2250</v>
      </c>
      <c r="H431" s="8" t="s">
        <v>1939</v>
      </c>
      <c r="I431" s="8" t="s">
        <v>44</v>
      </c>
      <c r="J431" s="2">
        <v>111.10832977294922</v>
      </c>
      <c r="K431" s="1" t="s">
        <v>98</v>
      </c>
      <c r="L431" s="1" t="s">
        <v>99</v>
      </c>
      <c r="M431" s="1" t="s">
        <v>2091</v>
      </c>
      <c r="N431" s="7" t="s">
        <v>29</v>
      </c>
      <c r="O431" s="3">
        <v>46676000</v>
      </c>
      <c r="P431" s="1" t="s">
        <v>30</v>
      </c>
      <c r="Q431" s="1" t="s">
        <v>31</v>
      </c>
      <c r="R431" s="10">
        <f>_xlfn.XMATCH(A431,[1]FME!$B$2:$B$455,0,2)</f>
        <v>422</v>
      </c>
      <c r="S431" s="10"/>
    </row>
    <row r="432" spans="1:19" ht="94.5" x14ac:dyDescent="0.25">
      <c r="A432" s="7" t="s">
        <v>1208</v>
      </c>
      <c r="B432" s="1" t="s">
        <v>1713</v>
      </c>
      <c r="C432" s="1" t="s">
        <v>1297</v>
      </c>
      <c r="D432" s="7" t="s">
        <v>21</v>
      </c>
      <c r="E432" s="1" t="s">
        <v>69</v>
      </c>
      <c r="F432" s="8" t="s">
        <v>239</v>
      </c>
      <c r="G432" s="8" t="s">
        <v>2250</v>
      </c>
      <c r="H432" s="8" t="s">
        <v>1939</v>
      </c>
      <c r="I432" s="8" t="s">
        <v>44</v>
      </c>
      <c r="J432" s="2">
        <v>111.10809326171875</v>
      </c>
      <c r="K432" s="1" t="s">
        <v>98</v>
      </c>
      <c r="L432" s="1" t="s">
        <v>99</v>
      </c>
      <c r="M432" s="1" t="s">
        <v>2091</v>
      </c>
      <c r="N432" s="7" t="s">
        <v>29</v>
      </c>
      <c r="O432" s="3">
        <v>4897000</v>
      </c>
      <c r="P432" s="1" t="s">
        <v>30</v>
      </c>
      <c r="Q432" s="1" t="s">
        <v>31</v>
      </c>
      <c r="R432" s="10">
        <f>_xlfn.XMATCH(A432,[1]FME!$B$2:$B$455,0,2)</f>
        <v>423</v>
      </c>
      <c r="S432" s="10"/>
    </row>
    <row r="433" spans="1:19" ht="63" x14ac:dyDescent="0.25">
      <c r="A433" s="7" t="s">
        <v>1209</v>
      </c>
      <c r="B433" s="1" t="s">
        <v>1210</v>
      </c>
      <c r="C433" s="1" t="s">
        <v>1298</v>
      </c>
      <c r="D433" s="7" t="s">
        <v>21</v>
      </c>
      <c r="E433" s="1" t="s">
        <v>69</v>
      </c>
      <c r="F433" s="8" t="s">
        <v>431</v>
      </c>
      <c r="G433" s="8" t="s">
        <v>2251</v>
      </c>
      <c r="H433" s="8" t="s">
        <v>1304</v>
      </c>
      <c r="I433" s="8" t="s">
        <v>44</v>
      </c>
      <c r="J433" s="2">
        <v>34.957427978515625</v>
      </c>
      <c r="K433" s="1" t="s">
        <v>98</v>
      </c>
      <c r="L433" s="1" t="s">
        <v>99</v>
      </c>
      <c r="M433" s="1" t="s">
        <v>2092</v>
      </c>
      <c r="N433" s="7" t="s">
        <v>29</v>
      </c>
      <c r="O433" s="3">
        <v>3591000</v>
      </c>
      <c r="P433" s="1" t="s">
        <v>30</v>
      </c>
      <c r="Q433" s="1" t="s">
        <v>31</v>
      </c>
      <c r="R433" s="10">
        <f>_xlfn.XMATCH(A433,[1]FME!$B$2:$B$455,0,2)</f>
        <v>424</v>
      </c>
      <c r="S433" s="10"/>
    </row>
    <row r="434" spans="1:19" ht="110.25" x14ac:dyDescent="0.25">
      <c r="A434" s="7" t="s">
        <v>1211</v>
      </c>
      <c r="B434" s="1" t="s">
        <v>1714</v>
      </c>
      <c r="C434" s="1" t="s">
        <v>1299</v>
      </c>
      <c r="D434" s="7" t="s">
        <v>21</v>
      </c>
      <c r="E434" s="1" t="s">
        <v>1167</v>
      </c>
      <c r="F434" s="8" t="s">
        <v>908</v>
      </c>
      <c r="G434" s="8" t="s">
        <v>2252</v>
      </c>
      <c r="H434" s="8" t="s">
        <v>1324</v>
      </c>
      <c r="I434" s="8" t="s">
        <v>44</v>
      </c>
      <c r="J434" s="2">
        <v>199.04296875</v>
      </c>
      <c r="K434" s="1" t="s">
        <v>91</v>
      </c>
      <c r="L434" s="1" t="s">
        <v>99</v>
      </c>
      <c r="M434" s="1" t="s">
        <v>2081</v>
      </c>
      <c r="N434" s="7" t="s">
        <v>29</v>
      </c>
      <c r="O434" s="3">
        <v>905000</v>
      </c>
      <c r="P434" s="1" t="s">
        <v>30</v>
      </c>
      <c r="Q434" s="1" t="s">
        <v>31</v>
      </c>
      <c r="R434" s="10">
        <f>_xlfn.XMATCH(A434,[1]FME!$B$2:$B$455,0,2)</f>
        <v>425</v>
      </c>
      <c r="S434" s="10"/>
    </row>
    <row r="435" spans="1:19" ht="94.5" x14ac:dyDescent="0.25">
      <c r="A435" s="7" t="s">
        <v>1212</v>
      </c>
      <c r="B435" s="1" t="s">
        <v>1715</v>
      </c>
      <c r="C435" s="1" t="s">
        <v>1300</v>
      </c>
      <c r="D435" s="7" t="s">
        <v>21</v>
      </c>
      <c r="E435" s="1" t="s">
        <v>446</v>
      </c>
      <c r="F435" s="8" t="s">
        <v>239</v>
      </c>
      <c r="G435" s="8" t="s">
        <v>2234</v>
      </c>
      <c r="H435" s="8" t="s">
        <v>1940</v>
      </c>
      <c r="I435" s="8" t="s">
        <v>44</v>
      </c>
      <c r="J435" s="2">
        <v>138.46917724609375</v>
      </c>
      <c r="K435" s="1" t="s">
        <v>98</v>
      </c>
      <c r="L435" s="1" t="s">
        <v>99</v>
      </c>
      <c r="M435" s="1" t="s">
        <v>2075</v>
      </c>
      <c r="N435" s="7" t="s">
        <v>29</v>
      </c>
      <c r="O435" s="3">
        <v>7151000</v>
      </c>
      <c r="P435" s="1" t="s">
        <v>30</v>
      </c>
      <c r="Q435" s="1" t="s">
        <v>31</v>
      </c>
      <c r="R435" s="10">
        <f>_xlfn.XMATCH(A435,[1]FME!$B$2:$B$455,0,2)</f>
        <v>426</v>
      </c>
      <c r="S435" s="10"/>
    </row>
    <row r="436" spans="1:19" ht="63" x14ac:dyDescent="0.25">
      <c r="A436" s="7" t="s">
        <v>1213</v>
      </c>
      <c r="B436" s="1" t="s">
        <v>1214</v>
      </c>
      <c r="C436" s="1" t="s">
        <v>1301</v>
      </c>
      <c r="D436" s="7" t="s">
        <v>21</v>
      </c>
      <c r="E436" s="1" t="s">
        <v>69</v>
      </c>
      <c r="F436" s="8" t="s">
        <v>125</v>
      </c>
      <c r="G436" s="8" t="s">
        <v>2253</v>
      </c>
      <c r="H436" s="8" t="s">
        <v>1941</v>
      </c>
      <c r="I436" s="8" t="s">
        <v>44</v>
      </c>
      <c r="J436" s="2">
        <v>52.296859741210938</v>
      </c>
      <c r="K436" s="1" t="s">
        <v>98</v>
      </c>
      <c r="L436" s="1" t="s">
        <v>99</v>
      </c>
      <c r="M436" s="1" t="s">
        <v>2080</v>
      </c>
      <c r="N436" s="7" t="s">
        <v>29</v>
      </c>
      <c r="O436" s="3">
        <v>568000</v>
      </c>
      <c r="P436" s="1" t="s">
        <v>30</v>
      </c>
      <c r="Q436" s="1" t="s">
        <v>31</v>
      </c>
      <c r="R436" s="10">
        <f>_xlfn.XMATCH(A436,[1]FME!$B$2:$B$455,0,2)</f>
        <v>427</v>
      </c>
      <c r="S436" s="10"/>
    </row>
    <row r="437" spans="1:19" ht="126" x14ac:dyDescent="0.25">
      <c r="A437" s="7" t="s">
        <v>1215</v>
      </c>
      <c r="B437" s="1" t="s">
        <v>1716</v>
      </c>
      <c r="C437" s="1" t="s">
        <v>1302</v>
      </c>
      <c r="D437" s="7" t="s">
        <v>21</v>
      </c>
      <c r="E437" s="1" t="s">
        <v>1157</v>
      </c>
      <c r="F437" s="8" t="s">
        <v>54</v>
      </c>
      <c r="G437" s="8" t="s">
        <v>2238</v>
      </c>
      <c r="H437" s="8" t="s">
        <v>1322</v>
      </c>
      <c r="I437" s="8" t="s">
        <v>44</v>
      </c>
      <c r="J437" s="2">
        <v>101.88368988037109</v>
      </c>
      <c r="K437" s="1" t="s">
        <v>98</v>
      </c>
      <c r="L437" s="1" t="s">
        <v>99</v>
      </c>
      <c r="M437" s="1" t="s">
        <v>2079</v>
      </c>
      <c r="N437" s="7" t="s">
        <v>29</v>
      </c>
      <c r="O437" s="3">
        <v>195000</v>
      </c>
      <c r="P437" s="1" t="s">
        <v>30</v>
      </c>
      <c r="Q437" s="1" t="s">
        <v>31</v>
      </c>
      <c r="R437" s="10">
        <f>_xlfn.XMATCH(A437,[1]FME!$B$2:$B$455,0,2)</f>
        <v>428</v>
      </c>
      <c r="S437" s="10"/>
    </row>
    <row r="438" spans="1:19" ht="63" x14ac:dyDescent="0.25">
      <c r="A438" s="7" t="s">
        <v>1216</v>
      </c>
      <c r="B438" s="1" t="s">
        <v>1217</v>
      </c>
      <c r="C438" s="1" t="s">
        <v>1218</v>
      </c>
      <c r="D438" s="7" t="s">
        <v>2112</v>
      </c>
      <c r="E438" s="1" t="s">
        <v>69</v>
      </c>
      <c r="F438" s="8" t="s">
        <v>431</v>
      </c>
      <c r="G438" s="8" t="s">
        <v>2251</v>
      </c>
      <c r="H438" s="8" t="s">
        <v>1304</v>
      </c>
      <c r="I438" s="8" t="s">
        <v>44</v>
      </c>
      <c r="J438" s="2">
        <v>34.957386016845703</v>
      </c>
      <c r="K438" s="1" t="s">
        <v>98</v>
      </c>
      <c r="L438" s="1" t="s">
        <v>99</v>
      </c>
      <c r="M438" s="1" t="s">
        <v>2092</v>
      </c>
      <c r="N438" s="7" t="s">
        <v>29</v>
      </c>
      <c r="O438" s="3">
        <v>14929000</v>
      </c>
      <c r="P438" s="1" t="s">
        <v>30</v>
      </c>
      <c r="Q438" s="1" t="s">
        <v>31</v>
      </c>
      <c r="R438" s="10">
        <f>_xlfn.XMATCH(A438,[1]FME!$B$2:$B$455,0,2)</f>
        <v>429</v>
      </c>
      <c r="S438" s="10"/>
    </row>
    <row r="439" spans="1:19" ht="63" x14ac:dyDescent="0.25">
      <c r="A439" s="7" t="s">
        <v>1219</v>
      </c>
      <c r="B439" s="1" t="s">
        <v>1220</v>
      </c>
      <c r="C439" s="1" t="s">
        <v>1829</v>
      </c>
      <c r="D439" s="7" t="s">
        <v>21</v>
      </c>
      <c r="E439" s="1" t="s">
        <v>69</v>
      </c>
      <c r="F439" s="8" t="s">
        <v>125</v>
      </c>
      <c r="G439" s="8" t="s">
        <v>2247</v>
      </c>
      <c r="H439" s="8" t="s">
        <v>1305</v>
      </c>
      <c r="I439" s="8" t="s">
        <v>44</v>
      </c>
      <c r="J439" s="2">
        <v>55.580009460449219</v>
      </c>
      <c r="K439" s="1" t="s">
        <v>98</v>
      </c>
      <c r="L439" s="1" t="s">
        <v>99</v>
      </c>
      <c r="M439" s="1" t="s">
        <v>2089</v>
      </c>
      <c r="N439" s="7" t="s">
        <v>29</v>
      </c>
      <c r="O439" s="3">
        <v>972000</v>
      </c>
      <c r="P439" s="1" t="s">
        <v>30</v>
      </c>
      <c r="Q439" s="1" t="s">
        <v>31</v>
      </c>
      <c r="R439" s="10">
        <f>_xlfn.XMATCH(A439,[1]FME!$B$2:$B$455,0,2)</f>
        <v>430</v>
      </c>
      <c r="S439" s="10"/>
    </row>
    <row r="440" spans="1:19" ht="63" x14ac:dyDescent="0.25">
      <c r="A440" s="7" t="s">
        <v>1221</v>
      </c>
      <c r="B440" s="1" t="s">
        <v>1222</v>
      </c>
      <c r="C440" s="1" t="s">
        <v>1830</v>
      </c>
      <c r="D440" s="7" t="s">
        <v>21</v>
      </c>
      <c r="E440" s="1" t="s">
        <v>970</v>
      </c>
      <c r="F440" s="8" t="s">
        <v>1306</v>
      </c>
      <c r="G440" s="8" t="s">
        <v>2254</v>
      </c>
      <c r="H440" s="8" t="s">
        <v>1307</v>
      </c>
      <c r="I440" s="8" t="s">
        <v>44</v>
      </c>
      <c r="J440" s="2">
        <v>74.943878173828125</v>
      </c>
      <c r="K440" s="1" t="s">
        <v>98</v>
      </c>
      <c r="L440" s="1" t="s">
        <v>99</v>
      </c>
      <c r="M440" s="1" t="s">
        <v>2084</v>
      </c>
      <c r="N440" s="7" t="s">
        <v>29</v>
      </c>
      <c r="O440" s="3">
        <v>328000</v>
      </c>
      <c r="P440" s="1" t="s">
        <v>30</v>
      </c>
      <c r="Q440" s="1" t="s">
        <v>31</v>
      </c>
      <c r="R440" s="10">
        <f>_xlfn.XMATCH(A440,[1]FME!$B$2:$B$455,0,2)</f>
        <v>431</v>
      </c>
      <c r="S440" s="10"/>
    </row>
    <row r="441" spans="1:19" ht="63" x14ac:dyDescent="0.25">
      <c r="A441" s="7" t="s">
        <v>1223</v>
      </c>
      <c r="B441" s="1" t="s">
        <v>1717</v>
      </c>
      <c r="C441" s="1" t="s">
        <v>1831</v>
      </c>
      <c r="D441" s="7" t="s">
        <v>21</v>
      </c>
      <c r="E441" s="1" t="s">
        <v>1224</v>
      </c>
      <c r="F441" s="8" t="s">
        <v>239</v>
      </c>
      <c r="G441" s="8" t="s">
        <v>2255</v>
      </c>
      <c r="H441" s="8" t="s">
        <v>1308</v>
      </c>
      <c r="I441" s="8" t="s">
        <v>44</v>
      </c>
      <c r="J441" s="2">
        <v>128.61973571777344</v>
      </c>
      <c r="K441" s="1" t="s">
        <v>98</v>
      </c>
      <c r="L441" s="1" t="s">
        <v>99</v>
      </c>
      <c r="M441" s="1" t="s">
        <v>2077</v>
      </c>
      <c r="N441" s="7" t="s">
        <v>29</v>
      </c>
      <c r="O441" s="3">
        <v>2369000</v>
      </c>
      <c r="P441" s="1" t="s">
        <v>30</v>
      </c>
      <c r="Q441" s="1" t="s">
        <v>31</v>
      </c>
      <c r="R441" s="10">
        <f>_xlfn.XMATCH(A441,[1]FME!$B$2:$B$455,0,2)</f>
        <v>432</v>
      </c>
      <c r="S441" s="10"/>
    </row>
    <row r="442" spans="1:19" ht="110.25" x14ac:dyDescent="0.25">
      <c r="A442" s="7" t="s">
        <v>1225</v>
      </c>
      <c r="B442" s="1" t="s">
        <v>1226</v>
      </c>
      <c r="C442" s="1" t="s">
        <v>1832</v>
      </c>
      <c r="D442" s="7" t="s">
        <v>21</v>
      </c>
      <c r="E442" s="1" t="s">
        <v>1157</v>
      </c>
      <c r="F442" s="8" t="s">
        <v>54</v>
      </c>
      <c r="G442" s="8" t="s">
        <v>2256</v>
      </c>
      <c r="H442" s="8" t="s">
        <v>1309</v>
      </c>
      <c r="I442" s="8" t="s">
        <v>44</v>
      </c>
      <c r="J442" s="2">
        <v>128.65754699707031</v>
      </c>
      <c r="K442" s="1" t="s">
        <v>98</v>
      </c>
      <c r="L442" s="1" t="s">
        <v>99</v>
      </c>
      <c r="M442" s="1" t="s">
        <v>2078</v>
      </c>
      <c r="N442" s="7" t="s">
        <v>29</v>
      </c>
      <c r="O442" s="3">
        <v>334000</v>
      </c>
      <c r="P442" s="1" t="s">
        <v>30</v>
      </c>
      <c r="Q442" s="1" t="s">
        <v>31</v>
      </c>
      <c r="R442" s="10">
        <f>_xlfn.XMATCH(A442,[1]FME!$B$2:$B$455,0,2)</f>
        <v>433</v>
      </c>
      <c r="S442" s="10"/>
    </row>
    <row r="443" spans="1:19" ht="78.75" x14ac:dyDescent="0.25">
      <c r="A443" s="7" t="s">
        <v>1227</v>
      </c>
      <c r="B443" s="1" t="s">
        <v>1228</v>
      </c>
      <c r="C443" s="1" t="s">
        <v>1229</v>
      </c>
      <c r="D443" s="7" t="s">
        <v>2111</v>
      </c>
      <c r="E443" s="1" t="s">
        <v>69</v>
      </c>
      <c r="F443" s="8" t="s">
        <v>431</v>
      </c>
      <c r="G443" s="8" t="s">
        <v>2257</v>
      </c>
      <c r="H443" s="8" t="s">
        <v>1310</v>
      </c>
      <c r="I443" s="8" t="s">
        <v>26</v>
      </c>
      <c r="J443" s="2">
        <v>6.9906413555145264E-2</v>
      </c>
      <c r="K443" s="1" t="s">
        <v>27</v>
      </c>
      <c r="L443" s="1" t="s">
        <v>530</v>
      </c>
      <c r="M443" s="1" t="s">
        <v>2093</v>
      </c>
      <c r="N443" s="7" t="s">
        <v>29</v>
      </c>
      <c r="O443" s="3">
        <v>30000</v>
      </c>
      <c r="P443" s="1" t="s">
        <v>30</v>
      </c>
      <c r="Q443" s="1" t="s">
        <v>31</v>
      </c>
      <c r="R443" s="10">
        <f>_xlfn.XMATCH(A443,[1]FME!$B$2:$B$455,0,2)</f>
        <v>434</v>
      </c>
      <c r="S443" s="10"/>
    </row>
    <row r="444" spans="1:19" ht="78.75" x14ac:dyDescent="0.25">
      <c r="A444" s="7" t="s">
        <v>1230</v>
      </c>
      <c r="B444" s="1" t="s">
        <v>1231</v>
      </c>
      <c r="C444" s="1" t="s">
        <v>1229</v>
      </c>
      <c r="D444" s="7" t="s">
        <v>2111</v>
      </c>
      <c r="E444" s="1" t="s">
        <v>69</v>
      </c>
      <c r="F444" s="8" t="s">
        <v>154</v>
      </c>
      <c r="G444" s="8" t="s">
        <v>935</v>
      </c>
      <c r="H444" s="8" t="s">
        <v>936</v>
      </c>
      <c r="I444" s="8" t="s">
        <v>26</v>
      </c>
      <c r="J444" s="2">
        <v>0.1677449643611908</v>
      </c>
      <c r="K444" s="1" t="s">
        <v>27</v>
      </c>
      <c r="L444" s="1" t="s">
        <v>530</v>
      </c>
      <c r="M444" s="1" t="s">
        <v>2093</v>
      </c>
      <c r="N444" s="7" t="s">
        <v>29</v>
      </c>
      <c r="O444" s="3">
        <v>30000</v>
      </c>
      <c r="P444" s="1" t="s">
        <v>30</v>
      </c>
      <c r="Q444" s="1" t="s">
        <v>31</v>
      </c>
      <c r="R444" s="10">
        <f>_xlfn.XMATCH(A444,[1]FME!$B$2:$B$455,0,2)</f>
        <v>435</v>
      </c>
      <c r="S444" s="10"/>
    </row>
    <row r="445" spans="1:19" ht="78.75" x14ac:dyDescent="0.25">
      <c r="A445" s="7" t="s">
        <v>1232</v>
      </c>
      <c r="B445" s="1" t="s">
        <v>1233</v>
      </c>
      <c r="C445" s="1" t="s">
        <v>1229</v>
      </c>
      <c r="D445" s="7" t="s">
        <v>2111</v>
      </c>
      <c r="E445" s="1" t="s">
        <v>69</v>
      </c>
      <c r="F445" s="8" t="s">
        <v>54</v>
      </c>
      <c r="G445" s="8" t="s">
        <v>1311</v>
      </c>
      <c r="H445" s="8" t="s">
        <v>1312</v>
      </c>
      <c r="I445" s="8" t="s">
        <v>26</v>
      </c>
      <c r="J445" s="2">
        <v>8.2414276897907257E-2</v>
      </c>
      <c r="K445" s="1" t="s">
        <v>27</v>
      </c>
      <c r="L445" s="1" t="s">
        <v>530</v>
      </c>
      <c r="M445" s="1" t="s">
        <v>2093</v>
      </c>
      <c r="N445" s="7" t="s">
        <v>29</v>
      </c>
      <c r="O445" s="3">
        <v>30000</v>
      </c>
      <c r="P445" s="1" t="s">
        <v>30</v>
      </c>
      <c r="Q445" s="1" t="s">
        <v>31</v>
      </c>
      <c r="R445" s="10">
        <f>_xlfn.XMATCH(A445,[1]FME!$B$2:$B$455,0,2)</f>
        <v>436</v>
      </c>
      <c r="S445" s="10"/>
    </row>
    <row r="446" spans="1:19" ht="47.25" x14ac:dyDescent="0.25">
      <c r="A446" s="7" t="s">
        <v>1234</v>
      </c>
      <c r="B446" s="1" t="s">
        <v>1235</v>
      </c>
      <c r="C446" s="1" t="s">
        <v>1236</v>
      </c>
      <c r="D446" s="7" t="s">
        <v>2111</v>
      </c>
      <c r="E446" s="1" t="s">
        <v>69</v>
      </c>
      <c r="F446" s="8" t="s">
        <v>54</v>
      </c>
      <c r="G446" s="8" t="s">
        <v>1311</v>
      </c>
      <c r="H446" s="8" t="s">
        <v>1312</v>
      </c>
      <c r="I446" s="8" t="s">
        <v>26</v>
      </c>
      <c r="J446" s="2">
        <v>0.16843882203102112</v>
      </c>
      <c r="K446" s="1" t="s">
        <v>27</v>
      </c>
      <c r="L446" s="1" t="s">
        <v>530</v>
      </c>
      <c r="M446" s="1" t="s">
        <v>2093</v>
      </c>
      <c r="N446" s="7" t="s">
        <v>29</v>
      </c>
      <c r="O446" s="3">
        <v>30000</v>
      </c>
      <c r="P446" s="1" t="s">
        <v>30</v>
      </c>
      <c r="Q446" s="1" t="s">
        <v>31</v>
      </c>
      <c r="R446" s="10">
        <f>_xlfn.XMATCH(A446,[1]FME!$B$2:$B$455,0,2)</f>
        <v>437</v>
      </c>
      <c r="S446" s="10"/>
    </row>
    <row r="447" spans="1:19" ht="204.75" x14ac:dyDescent="0.25">
      <c r="A447" s="7" t="s">
        <v>1237</v>
      </c>
      <c r="B447" s="1" t="s">
        <v>1718</v>
      </c>
      <c r="C447" s="1" t="s">
        <v>1833</v>
      </c>
      <c r="D447" s="7" t="s">
        <v>2111</v>
      </c>
      <c r="E447" s="1" t="s">
        <v>1238</v>
      </c>
      <c r="F447" s="8" t="s">
        <v>443</v>
      </c>
      <c r="G447" s="8" t="s">
        <v>1844</v>
      </c>
      <c r="H447" s="8" t="s">
        <v>1313</v>
      </c>
      <c r="I447" s="8" t="s">
        <v>44</v>
      </c>
      <c r="J447" s="2">
        <v>385.8936767578125</v>
      </c>
      <c r="K447" s="1" t="s">
        <v>98</v>
      </c>
      <c r="L447" s="1" t="s">
        <v>99</v>
      </c>
      <c r="M447" s="1" t="s">
        <v>2088</v>
      </c>
      <c r="N447" s="7" t="s">
        <v>29</v>
      </c>
      <c r="O447" s="3">
        <v>343000</v>
      </c>
      <c r="P447" s="1" t="s">
        <v>30</v>
      </c>
      <c r="Q447" s="1" t="s">
        <v>31</v>
      </c>
      <c r="R447" s="10">
        <f>_xlfn.XMATCH(A447,[1]FME!$B$2:$B$455,0,2)</f>
        <v>438</v>
      </c>
      <c r="S447" s="10"/>
    </row>
    <row r="448" spans="1:19" ht="47.25" x14ac:dyDescent="0.25">
      <c r="A448" s="7" t="s">
        <v>1239</v>
      </c>
      <c r="B448" s="1" t="s">
        <v>1240</v>
      </c>
      <c r="C448" s="1" t="s">
        <v>1834</v>
      </c>
      <c r="D448" s="7" t="s">
        <v>2111</v>
      </c>
      <c r="E448" s="1" t="s">
        <v>62</v>
      </c>
      <c r="F448" s="8" t="s">
        <v>23</v>
      </c>
      <c r="G448" s="8" t="s">
        <v>232</v>
      </c>
      <c r="H448" s="8" t="s">
        <v>233</v>
      </c>
      <c r="I448" s="8" t="s">
        <v>26</v>
      </c>
      <c r="J448" s="2">
        <v>1.2433673143386841</v>
      </c>
      <c r="K448" s="1" t="s">
        <v>63</v>
      </c>
      <c r="L448" s="1" t="s">
        <v>288</v>
      </c>
      <c r="M448" s="1" t="s">
        <v>1945</v>
      </c>
      <c r="N448" s="7" t="s">
        <v>29</v>
      </c>
      <c r="O448" s="3">
        <v>5000000</v>
      </c>
      <c r="P448" s="1" t="s">
        <v>30</v>
      </c>
      <c r="Q448" s="1" t="s">
        <v>31</v>
      </c>
      <c r="R448" s="10">
        <f>_xlfn.XMATCH(A448,[1]FME!$B$2:$B$455,0,2)</f>
        <v>439</v>
      </c>
      <c r="S448" s="10"/>
    </row>
    <row r="449" spans="1:19" ht="63" x14ac:dyDescent="0.25">
      <c r="A449" s="7" t="s">
        <v>1241</v>
      </c>
      <c r="B449" s="1" t="s">
        <v>1242</v>
      </c>
      <c r="C449" s="1" t="s">
        <v>1243</v>
      </c>
      <c r="D449" s="7" t="s">
        <v>2108</v>
      </c>
      <c r="E449" s="1" t="s">
        <v>62</v>
      </c>
      <c r="F449" s="8" t="s">
        <v>23</v>
      </c>
      <c r="G449" s="8" t="s">
        <v>232</v>
      </c>
      <c r="H449" s="8" t="s">
        <v>233</v>
      </c>
      <c r="I449" s="8" t="s">
        <v>26</v>
      </c>
      <c r="J449" s="2">
        <v>1.1768985986709595</v>
      </c>
      <c r="K449" s="1" t="s">
        <v>63</v>
      </c>
      <c r="L449" s="1" t="s">
        <v>288</v>
      </c>
      <c r="M449" s="1" t="s">
        <v>1945</v>
      </c>
      <c r="N449" s="7" t="s">
        <v>29</v>
      </c>
      <c r="O449" s="3">
        <v>9000000</v>
      </c>
      <c r="P449" s="1" t="s">
        <v>30</v>
      </c>
      <c r="Q449" s="1" t="s">
        <v>31</v>
      </c>
      <c r="R449" s="10">
        <f>_xlfn.XMATCH(A449,[1]FME!$B$2:$B$455,0,2)</f>
        <v>440</v>
      </c>
      <c r="S449" s="10"/>
    </row>
    <row r="450" spans="1:19" ht="31.5" x14ac:dyDescent="0.25">
      <c r="A450" s="7" t="s">
        <v>1244</v>
      </c>
      <c r="B450" s="1" t="s">
        <v>1245</v>
      </c>
      <c r="C450" s="1" t="s">
        <v>1246</v>
      </c>
      <c r="D450" s="7" t="s">
        <v>2111</v>
      </c>
      <c r="E450" s="1" t="s">
        <v>62</v>
      </c>
      <c r="F450" s="8" t="s">
        <v>23</v>
      </c>
      <c r="G450" s="8" t="s">
        <v>2258</v>
      </c>
      <c r="H450" s="8" t="s">
        <v>1314</v>
      </c>
      <c r="I450" s="8" t="s">
        <v>26</v>
      </c>
      <c r="J450" s="2">
        <v>51.842014312744141</v>
      </c>
      <c r="K450" s="1" t="s">
        <v>98</v>
      </c>
      <c r="L450" s="1" t="s">
        <v>92</v>
      </c>
      <c r="M450" s="1" t="s">
        <v>269</v>
      </c>
      <c r="N450" s="7" t="s">
        <v>29</v>
      </c>
      <c r="O450" s="3">
        <v>580000</v>
      </c>
      <c r="P450" s="1" t="s">
        <v>30</v>
      </c>
      <c r="Q450" s="1" t="s">
        <v>31</v>
      </c>
      <c r="R450" s="10">
        <f>_xlfn.XMATCH(A450,[1]FME!$B$2:$B$455,0,2)</f>
        <v>441</v>
      </c>
      <c r="S450" s="10"/>
    </row>
    <row r="451" spans="1:19" ht="47.25" x14ac:dyDescent="0.25">
      <c r="A451" s="7" t="s">
        <v>1247</v>
      </c>
      <c r="B451" s="1" t="s">
        <v>1248</v>
      </c>
      <c r="C451" s="1" t="s">
        <v>1249</v>
      </c>
      <c r="D451" s="7" t="s">
        <v>2108</v>
      </c>
      <c r="E451" s="1" t="s">
        <v>62</v>
      </c>
      <c r="F451" s="8" t="s">
        <v>23</v>
      </c>
      <c r="G451" s="8" t="s">
        <v>2258</v>
      </c>
      <c r="H451" s="8" t="s">
        <v>1314</v>
      </c>
      <c r="I451" s="8" t="s">
        <v>26</v>
      </c>
      <c r="J451" s="2">
        <v>5.9329099655151367</v>
      </c>
      <c r="K451" s="1" t="s">
        <v>98</v>
      </c>
      <c r="L451" s="1" t="s">
        <v>92</v>
      </c>
      <c r="M451" s="1" t="s">
        <v>2094</v>
      </c>
      <c r="N451" s="7" t="s">
        <v>29</v>
      </c>
      <c r="O451" s="3">
        <v>1200000</v>
      </c>
      <c r="P451" s="1" t="s">
        <v>30</v>
      </c>
      <c r="Q451" s="1" t="s">
        <v>31</v>
      </c>
      <c r="R451" s="10">
        <f>_xlfn.XMATCH(A451,[1]FME!$B$2:$B$455,0,2)</f>
        <v>442</v>
      </c>
      <c r="S451" s="10"/>
    </row>
    <row r="452" spans="1:19" ht="63" x14ac:dyDescent="0.25">
      <c r="A452" s="7" t="s">
        <v>1250</v>
      </c>
      <c r="B452" s="1" t="s">
        <v>1251</v>
      </c>
      <c r="C452" s="1" t="s">
        <v>1252</v>
      </c>
      <c r="D452" s="7" t="s">
        <v>2108</v>
      </c>
      <c r="E452" s="1" t="s">
        <v>62</v>
      </c>
      <c r="F452" s="8" t="s">
        <v>23</v>
      </c>
      <c r="G452" s="8" t="s">
        <v>2258</v>
      </c>
      <c r="H452" s="8" t="s">
        <v>1314</v>
      </c>
      <c r="I452" s="8" t="s">
        <v>26</v>
      </c>
      <c r="J452" s="2">
        <v>6.3013582229614258</v>
      </c>
      <c r="K452" s="1" t="s">
        <v>98</v>
      </c>
      <c r="L452" s="1" t="s">
        <v>92</v>
      </c>
      <c r="M452" s="1" t="s">
        <v>2094</v>
      </c>
      <c r="N452" s="7" t="s">
        <v>29</v>
      </c>
      <c r="O452" s="3">
        <v>750000</v>
      </c>
      <c r="P452" s="1" t="s">
        <v>30</v>
      </c>
      <c r="Q452" s="1" t="s">
        <v>31</v>
      </c>
      <c r="R452" s="10">
        <f>_xlfn.XMATCH(A452,[1]FME!$B$2:$B$455,0,2)</f>
        <v>443</v>
      </c>
      <c r="S452" s="10"/>
    </row>
    <row r="453" spans="1:19" ht="47.25" x14ac:dyDescent="0.25">
      <c r="A453" s="7" t="s">
        <v>1253</v>
      </c>
      <c r="B453" s="1" t="s">
        <v>1254</v>
      </c>
      <c r="C453" s="1" t="s">
        <v>1255</v>
      </c>
      <c r="D453" s="7" t="s">
        <v>2108</v>
      </c>
      <c r="E453" s="1" t="s">
        <v>62</v>
      </c>
      <c r="F453" s="8" t="s">
        <v>23</v>
      </c>
      <c r="G453" s="8" t="s">
        <v>2258</v>
      </c>
      <c r="H453" s="8" t="s">
        <v>1314</v>
      </c>
      <c r="I453" s="8" t="s">
        <v>26</v>
      </c>
      <c r="J453" s="2">
        <v>0.8681524395942688</v>
      </c>
      <c r="K453" s="1" t="s">
        <v>98</v>
      </c>
      <c r="L453" s="1" t="s">
        <v>92</v>
      </c>
      <c r="M453" s="1" t="s">
        <v>2094</v>
      </c>
      <c r="N453" s="7" t="s">
        <v>29</v>
      </c>
      <c r="O453" s="3">
        <v>600000</v>
      </c>
      <c r="P453" s="1" t="s">
        <v>30</v>
      </c>
      <c r="Q453" s="1" t="s">
        <v>31</v>
      </c>
      <c r="R453" s="10">
        <f>_xlfn.XMATCH(A453,[1]FME!$B$2:$B$455,0,2)</f>
        <v>444</v>
      </c>
      <c r="S453" s="10"/>
    </row>
    <row r="454" spans="1:19" ht="63" x14ac:dyDescent="0.25">
      <c r="A454" s="7" t="s">
        <v>1256</v>
      </c>
      <c r="B454" s="1" t="s">
        <v>1257</v>
      </c>
      <c r="C454" s="1" t="s">
        <v>1258</v>
      </c>
      <c r="D454" s="7" t="s">
        <v>2108</v>
      </c>
      <c r="E454" s="1" t="s">
        <v>62</v>
      </c>
      <c r="F454" s="8" t="s">
        <v>23</v>
      </c>
      <c r="G454" s="8" t="s">
        <v>2258</v>
      </c>
      <c r="H454" s="8" t="s">
        <v>1314</v>
      </c>
      <c r="I454" s="8" t="s">
        <v>26</v>
      </c>
      <c r="J454" s="2">
        <v>5.1013736724853516</v>
      </c>
      <c r="K454" s="1" t="s">
        <v>98</v>
      </c>
      <c r="L454" s="1" t="s">
        <v>92</v>
      </c>
      <c r="M454" s="1" t="s">
        <v>2094</v>
      </c>
      <c r="N454" s="7" t="s">
        <v>29</v>
      </c>
      <c r="O454" s="3">
        <v>5000000</v>
      </c>
      <c r="P454" s="1" t="s">
        <v>30</v>
      </c>
      <c r="Q454" s="1" t="s">
        <v>31</v>
      </c>
      <c r="R454" s="10">
        <f>_xlfn.XMATCH(A454,[1]FME!$B$2:$B$455,0,2)</f>
        <v>445</v>
      </c>
      <c r="S454" s="10"/>
    </row>
    <row r="455" spans="1:19" ht="78.75" x14ac:dyDescent="0.25">
      <c r="A455" s="7" t="s">
        <v>1259</v>
      </c>
      <c r="B455" s="1" t="s">
        <v>1260</v>
      </c>
      <c r="C455" s="1" t="s">
        <v>1261</v>
      </c>
      <c r="D455" s="7" t="s">
        <v>2108</v>
      </c>
      <c r="E455" s="1" t="s">
        <v>62</v>
      </c>
      <c r="F455" s="8" t="s">
        <v>23</v>
      </c>
      <c r="G455" s="8" t="s">
        <v>2258</v>
      </c>
      <c r="H455" s="8" t="s">
        <v>1314</v>
      </c>
      <c r="I455" s="8" t="s">
        <v>26</v>
      </c>
      <c r="J455" s="2">
        <v>1.123627781867981</v>
      </c>
      <c r="K455" s="1" t="s">
        <v>98</v>
      </c>
      <c r="L455" s="1" t="s">
        <v>92</v>
      </c>
      <c r="M455" s="1" t="s">
        <v>1262</v>
      </c>
      <c r="N455" s="7" t="s">
        <v>29</v>
      </c>
      <c r="O455" s="3">
        <v>700000</v>
      </c>
      <c r="P455" s="1" t="s">
        <v>30</v>
      </c>
      <c r="Q455" s="1" t="s">
        <v>31</v>
      </c>
      <c r="R455" s="10">
        <f>_xlfn.XMATCH(A455,[1]FME!$B$2:$B$455,0,2)</f>
        <v>446</v>
      </c>
      <c r="S455" s="10"/>
    </row>
    <row r="456" spans="1:19" ht="78.75" x14ac:dyDescent="0.25">
      <c r="A456" s="7" t="s">
        <v>1263</v>
      </c>
      <c r="B456" s="1" t="s">
        <v>1264</v>
      </c>
      <c r="C456" s="1" t="s">
        <v>1265</v>
      </c>
      <c r="D456" s="7" t="s">
        <v>2108</v>
      </c>
      <c r="E456" s="1" t="s">
        <v>62</v>
      </c>
      <c r="F456" s="8" t="s">
        <v>23</v>
      </c>
      <c r="G456" s="8" t="s">
        <v>2258</v>
      </c>
      <c r="H456" s="8" t="s">
        <v>1314</v>
      </c>
      <c r="I456" s="8" t="s">
        <v>26</v>
      </c>
      <c r="J456" s="2">
        <v>1.1198982000350952</v>
      </c>
      <c r="K456" s="1" t="s">
        <v>27</v>
      </c>
      <c r="L456" s="1" t="s">
        <v>92</v>
      </c>
      <c r="M456" s="1" t="s">
        <v>2094</v>
      </c>
      <c r="N456" s="7" t="s">
        <v>29</v>
      </c>
      <c r="O456" s="3">
        <v>700000</v>
      </c>
      <c r="P456" s="1" t="s">
        <v>30</v>
      </c>
      <c r="Q456" s="1" t="s">
        <v>31</v>
      </c>
      <c r="R456" s="10">
        <f>_xlfn.XMATCH(A456,[1]FME!$B$2:$B$455,0,2)</f>
        <v>447</v>
      </c>
      <c r="S456" s="10"/>
    </row>
    <row r="457" spans="1:19" ht="31.5" x14ac:dyDescent="0.25">
      <c r="A457" s="7" t="s">
        <v>1266</v>
      </c>
      <c r="B457" s="1" t="s">
        <v>1267</v>
      </c>
      <c r="C457" s="1" t="s">
        <v>1268</v>
      </c>
      <c r="D457" s="7" t="s">
        <v>2108</v>
      </c>
      <c r="E457" s="1" t="s">
        <v>62</v>
      </c>
      <c r="F457" s="8" t="s">
        <v>23</v>
      </c>
      <c r="G457" s="8" t="s">
        <v>2258</v>
      </c>
      <c r="H457" s="8" t="s">
        <v>1314</v>
      </c>
      <c r="I457" s="8" t="s">
        <v>26</v>
      </c>
      <c r="J457" s="2">
        <v>5.130000114440918</v>
      </c>
      <c r="K457" s="1" t="s">
        <v>98</v>
      </c>
      <c r="L457" s="1" t="s">
        <v>92</v>
      </c>
      <c r="M457" s="1" t="s">
        <v>2094</v>
      </c>
      <c r="N457" s="7" t="s">
        <v>29</v>
      </c>
      <c r="O457" s="3">
        <v>50000</v>
      </c>
      <c r="P457" s="1" t="s">
        <v>30</v>
      </c>
      <c r="Q457" s="1" t="s">
        <v>31</v>
      </c>
      <c r="R457" s="10">
        <f>_xlfn.XMATCH(A457,[1]FME!$B$2:$B$455,0,2)</f>
        <v>448</v>
      </c>
      <c r="S457" s="10"/>
    </row>
    <row r="458" spans="1:19" ht="63" x14ac:dyDescent="0.25">
      <c r="A458" s="7" t="s">
        <v>1269</v>
      </c>
      <c r="B458" s="1" t="s">
        <v>1270</v>
      </c>
      <c r="C458" s="1" t="s">
        <v>1271</v>
      </c>
      <c r="D458" s="7" t="s">
        <v>2108</v>
      </c>
      <c r="E458" s="1" t="s">
        <v>62</v>
      </c>
      <c r="F458" s="8" t="s">
        <v>23</v>
      </c>
      <c r="G458" s="8" t="s">
        <v>2258</v>
      </c>
      <c r="H458" s="8" t="s">
        <v>1314</v>
      </c>
      <c r="I458" s="8" t="s">
        <v>26</v>
      </c>
      <c r="J458" s="2">
        <v>4.4441347122192383</v>
      </c>
      <c r="K458" s="1" t="s">
        <v>98</v>
      </c>
      <c r="L458" s="1" t="s">
        <v>92</v>
      </c>
      <c r="M458" s="1" t="s">
        <v>2094</v>
      </c>
      <c r="N458" s="7" t="s">
        <v>29</v>
      </c>
      <c r="O458" s="3">
        <v>100000</v>
      </c>
      <c r="P458" s="1" t="s">
        <v>30</v>
      </c>
      <c r="Q458" s="1" t="s">
        <v>31</v>
      </c>
      <c r="R458" s="10">
        <f>_xlfn.XMATCH(A458,[1]FME!$B$2:$B$455,0,2)</f>
        <v>449</v>
      </c>
      <c r="S458" s="10"/>
    </row>
    <row r="459" spans="1:19" ht="78.75" x14ac:dyDescent="0.25">
      <c r="A459" s="7" t="s">
        <v>1272</v>
      </c>
      <c r="B459" s="1" t="s">
        <v>1273</v>
      </c>
      <c r="C459" s="1" t="s">
        <v>1835</v>
      </c>
      <c r="D459" s="7" t="s">
        <v>2108</v>
      </c>
      <c r="E459" s="1" t="s">
        <v>62</v>
      </c>
      <c r="F459" s="8" t="s">
        <v>23</v>
      </c>
      <c r="G459" s="8" t="s">
        <v>2258</v>
      </c>
      <c r="H459" s="8" t="s">
        <v>1314</v>
      </c>
      <c r="I459" s="8" t="s">
        <v>26</v>
      </c>
      <c r="J459" s="2">
        <v>5.760836124420166</v>
      </c>
      <c r="K459" s="1" t="s">
        <v>98</v>
      </c>
      <c r="L459" s="1" t="s">
        <v>92</v>
      </c>
      <c r="M459" s="1" t="s">
        <v>605</v>
      </c>
      <c r="N459" s="7" t="s">
        <v>29</v>
      </c>
      <c r="O459" s="3">
        <v>150000</v>
      </c>
      <c r="P459" s="1" t="s">
        <v>30</v>
      </c>
      <c r="Q459" s="1" t="s">
        <v>31</v>
      </c>
      <c r="R459" s="10">
        <f>_xlfn.XMATCH(A459,[1]FME!$B$2:$B$455,0,2)</f>
        <v>450</v>
      </c>
      <c r="S459" s="10"/>
    </row>
    <row r="460" spans="1:19" ht="63" x14ac:dyDescent="0.25">
      <c r="A460" s="7" t="s">
        <v>1274</v>
      </c>
      <c r="B460" s="1" t="s">
        <v>1275</v>
      </c>
      <c r="C460" s="1" t="s">
        <v>1276</v>
      </c>
      <c r="D460" s="7" t="s">
        <v>2111</v>
      </c>
      <c r="E460" s="1" t="s">
        <v>69</v>
      </c>
      <c r="F460" s="8" t="s">
        <v>23</v>
      </c>
      <c r="G460" s="8" t="s">
        <v>89</v>
      </c>
      <c r="H460" s="8" t="s">
        <v>90</v>
      </c>
      <c r="I460" s="8" t="s">
        <v>26</v>
      </c>
      <c r="J460" s="2">
        <v>0.59355175495147705</v>
      </c>
      <c r="K460" s="1" t="s">
        <v>27</v>
      </c>
      <c r="L460" s="1" t="s">
        <v>690</v>
      </c>
      <c r="M460" s="1" t="s">
        <v>1143</v>
      </c>
      <c r="N460" s="7" t="s">
        <v>29</v>
      </c>
      <c r="O460" s="3">
        <v>100000</v>
      </c>
      <c r="P460" s="1" t="s">
        <v>30</v>
      </c>
      <c r="Q460" s="1" t="s">
        <v>31</v>
      </c>
      <c r="R460" s="10">
        <f>_xlfn.XMATCH(A460,[1]FME!$B$2:$B$455,0,2)</f>
        <v>451</v>
      </c>
      <c r="S460" s="10"/>
    </row>
    <row r="461" spans="1:19" ht="63" x14ac:dyDescent="0.25">
      <c r="A461" s="7" t="s">
        <v>1277</v>
      </c>
      <c r="B461" s="1" t="s">
        <v>1278</v>
      </c>
      <c r="C461" s="1" t="s">
        <v>1836</v>
      </c>
      <c r="D461" s="7" t="s">
        <v>2108</v>
      </c>
      <c r="E461" s="1" t="s">
        <v>69</v>
      </c>
      <c r="F461" s="8" t="s">
        <v>239</v>
      </c>
      <c r="G461" s="8" t="s">
        <v>2259</v>
      </c>
      <c r="H461" s="8" t="s">
        <v>1315</v>
      </c>
      <c r="I461" s="8" t="s">
        <v>26</v>
      </c>
      <c r="J461" s="2">
        <v>25.766635894775391</v>
      </c>
      <c r="K461" s="1" t="s">
        <v>139</v>
      </c>
      <c r="L461" s="1" t="s">
        <v>1279</v>
      </c>
      <c r="M461" s="1" t="s">
        <v>2095</v>
      </c>
      <c r="N461" s="7" t="s">
        <v>29</v>
      </c>
      <c r="O461" s="3">
        <v>100000</v>
      </c>
      <c r="P461" s="1" t="s">
        <v>30</v>
      </c>
      <c r="Q461" s="1" t="s">
        <v>31</v>
      </c>
      <c r="R461" s="10">
        <f>_xlfn.XMATCH(A461,[1]FME!$B$2:$B$455,0,2)</f>
        <v>452</v>
      </c>
      <c r="S461" s="10"/>
    </row>
    <row r="462" spans="1:19" ht="63" x14ac:dyDescent="0.25">
      <c r="A462" s="7" t="s">
        <v>1280</v>
      </c>
      <c r="B462" s="1" t="s">
        <v>1281</v>
      </c>
      <c r="C462" s="1" t="s">
        <v>1282</v>
      </c>
      <c r="D462" s="7" t="s">
        <v>2108</v>
      </c>
      <c r="E462" s="1" t="s">
        <v>238</v>
      </c>
      <c r="F462" s="8" t="s">
        <v>239</v>
      </c>
      <c r="G462" s="8" t="s">
        <v>2260</v>
      </c>
      <c r="H462" s="8" t="s">
        <v>1316</v>
      </c>
      <c r="I462" s="8" t="s">
        <v>26</v>
      </c>
      <c r="J462" s="2">
        <v>76.767929077148438</v>
      </c>
      <c r="K462" s="1" t="s">
        <v>98</v>
      </c>
      <c r="L462" s="1" t="s">
        <v>1283</v>
      </c>
      <c r="M462" s="1" t="s">
        <v>2096</v>
      </c>
      <c r="N462" s="7" t="s">
        <v>29</v>
      </c>
      <c r="O462" s="3">
        <v>500000</v>
      </c>
      <c r="P462" s="1" t="s">
        <v>30</v>
      </c>
      <c r="Q462" s="1" t="s">
        <v>31</v>
      </c>
      <c r="R462" s="10">
        <f>_xlfn.XMATCH(A462,[1]FME!$B$2:$B$455,0,2)</f>
        <v>453</v>
      </c>
      <c r="S462" s="10"/>
    </row>
    <row r="463" spans="1:19" ht="63" x14ac:dyDescent="0.25">
      <c r="A463" s="7" t="s">
        <v>1284</v>
      </c>
      <c r="B463" s="1" t="s">
        <v>1285</v>
      </c>
      <c r="C463" s="1" t="s">
        <v>1286</v>
      </c>
      <c r="D463" s="7" t="s">
        <v>2108</v>
      </c>
      <c r="E463" s="1" t="s">
        <v>69</v>
      </c>
      <c r="F463" s="8" t="s">
        <v>54</v>
      </c>
      <c r="G463" s="8" t="s">
        <v>479</v>
      </c>
      <c r="H463" s="8" t="s">
        <v>480</v>
      </c>
      <c r="I463" s="8" t="s">
        <v>26</v>
      </c>
      <c r="J463" s="2">
        <v>1.1397159658372402E-2</v>
      </c>
      <c r="K463" s="1" t="s">
        <v>139</v>
      </c>
      <c r="L463" s="1" t="s">
        <v>483</v>
      </c>
      <c r="M463" s="1" t="s">
        <v>1046</v>
      </c>
      <c r="N463" s="7" t="s">
        <v>29</v>
      </c>
      <c r="O463" s="3">
        <v>30000</v>
      </c>
      <c r="P463" s="1" t="s">
        <v>30</v>
      </c>
      <c r="Q463" s="1" t="s">
        <v>31</v>
      </c>
      <c r="R463" s="10">
        <f>_xlfn.XMATCH(A463,[1]FME!$B$2:$B$455,0,2)</f>
        <v>454</v>
      </c>
      <c r="S463" s="10"/>
    </row>
    <row r="464" spans="1:19" ht="220.5" x14ac:dyDescent="0.25">
      <c r="A464" s="10" t="s">
        <v>1380</v>
      </c>
      <c r="B464" s="10" t="s">
        <v>1381</v>
      </c>
      <c r="C464" s="10" t="s">
        <v>1382</v>
      </c>
      <c r="D464" s="10" t="s">
        <v>2108</v>
      </c>
      <c r="E464" s="10" t="s">
        <v>153</v>
      </c>
      <c r="F464" s="10" t="s">
        <v>154</v>
      </c>
      <c r="G464" s="10" t="s">
        <v>2261</v>
      </c>
      <c r="H464" s="10" t="s">
        <v>1562</v>
      </c>
      <c r="I464" s="10" t="s">
        <v>26</v>
      </c>
      <c r="J464" s="11">
        <v>4.8971924930810928E-2</v>
      </c>
      <c r="K464" s="10" t="s">
        <v>27</v>
      </c>
      <c r="L464" s="10" t="s">
        <v>1624</v>
      </c>
      <c r="M464" s="10" t="s">
        <v>1623</v>
      </c>
      <c r="N464" s="32" t="s">
        <v>29</v>
      </c>
      <c r="O464" s="12">
        <v>85000</v>
      </c>
      <c r="P464" s="10" t="s">
        <v>30</v>
      </c>
      <c r="Q464" s="7" t="s">
        <v>31</v>
      </c>
      <c r="R464" s="10"/>
      <c r="S464" s="10"/>
    </row>
    <row r="465" spans="1:19" ht="204.75" x14ac:dyDescent="0.25">
      <c r="A465" s="10" t="s">
        <v>1383</v>
      </c>
      <c r="B465" s="10" t="s">
        <v>1384</v>
      </c>
      <c r="C465" s="10" t="s">
        <v>1385</v>
      </c>
      <c r="D465" s="10" t="s">
        <v>2108</v>
      </c>
      <c r="E465" s="10" t="s">
        <v>153</v>
      </c>
      <c r="F465" s="10" t="s">
        <v>154</v>
      </c>
      <c r="G465" s="10" t="s">
        <v>532</v>
      </c>
      <c r="H465" s="10" t="s">
        <v>533</v>
      </c>
      <c r="I465" s="10" t="s">
        <v>26</v>
      </c>
      <c r="J465" s="11">
        <v>9.6398100256919861E-2</v>
      </c>
      <c r="K465" s="10" t="s">
        <v>1626</v>
      </c>
      <c r="L465" s="10" t="s">
        <v>1624</v>
      </c>
      <c r="M465" s="10" t="s">
        <v>1593</v>
      </c>
      <c r="N465" s="32" t="s">
        <v>29</v>
      </c>
      <c r="O465" s="12">
        <v>127000</v>
      </c>
      <c r="P465" s="10" t="s">
        <v>30</v>
      </c>
      <c r="Q465" s="7" t="s">
        <v>31</v>
      </c>
      <c r="R465" s="10"/>
      <c r="S465" s="10"/>
    </row>
    <row r="466" spans="1:19" ht="299.25" x14ac:dyDescent="0.25">
      <c r="A466" s="10" t="s">
        <v>1386</v>
      </c>
      <c r="B466" s="10" t="s">
        <v>1387</v>
      </c>
      <c r="C466" s="10" t="s">
        <v>1358</v>
      </c>
      <c r="D466" s="10" t="s">
        <v>2108</v>
      </c>
      <c r="E466" s="10" t="s">
        <v>69</v>
      </c>
      <c r="F466" s="10" t="s">
        <v>129</v>
      </c>
      <c r="G466" s="10" t="s">
        <v>2262</v>
      </c>
      <c r="H466" s="10" t="s">
        <v>553</v>
      </c>
      <c r="I466" s="10" t="s">
        <v>44</v>
      </c>
      <c r="J466" s="11">
        <v>58.404144287109375</v>
      </c>
      <c r="K466" s="10" t="s">
        <v>1626</v>
      </c>
      <c r="L466" s="1" t="s">
        <v>127</v>
      </c>
      <c r="M466" s="10" t="s">
        <v>2097</v>
      </c>
      <c r="N466" s="32" t="s">
        <v>30</v>
      </c>
      <c r="O466" s="12">
        <v>675000</v>
      </c>
      <c r="P466" s="10" t="s">
        <v>30</v>
      </c>
      <c r="Q466" s="7" t="s">
        <v>31</v>
      </c>
      <c r="R466" s="10"/>
      <c r="S466" s="10"/>
    </row>
    <row r="467" spans="1:19" ht="63" x14ac:dyDescent="0.25">
      <c r="A467" s="10" t="s">
        <v>1388</v>
      </c>
      <c r="B467" s="10" t="s">
        <v>1389</v>
      </c>
      <c r="C467" s="10" t="s">
        <v>1358</v>
      </c>
      <c r="D467" s="10" t="s">
        <v>2108</v>
      </c>
      <c r="E467" s="10" t="s">
        <v>1585</v>
      </c>
      <c r="F467" s="10" t="s">
        <v>129</v>
      </c>
      <c r="G467" s="10" t="s">
        <v>2263</v>
      </c>
      <c r="H467" s="10" t="s">
        <v>932</v>
      </c>
      <c r="I467" s="10" t="s">
        <v>44</v>
      </c>
      <c r="J467" s="11">
        <v>199.719970703125</v>
      </c>
      <c r="K467" s="10" t="s">
        <v>1626</v>
      </c>
      <c r="L467" s="1" t="s">
        <v>127</v>
      </c>
      <c r="M467" s="10" t="s">
        <v>1594</v>
      </c>
      <c r="N467" s="32" t="s">
        <v>30</v>
      </c>
      <c r="O467" s="12">
        <v>844000</v>
      </c>
      <c r="P467" s="10" t="s">
        <v>30</v>
      </c>
      <c r="Q467" s="7" t="s">
        <v>31</v>
      </c>
      <c r="R467" s="10"/>
      <c r="S467" s="10"/>
    </row>
    <row r="468" spans="1:19" ht="63" x14ac:dyDescent="0.25">
      <c r="A468" s="10" t="s">
        <v>1390</v>
      </c>
      <c r="B468" s="10" t="s">
        <v>1391</v>
      </c>
      <c r="C468" s="10" t="s">
        <v>1358</v>
      </c>
      <c r="D468" s="10" t="s">
        <v>2108</v>
      </c>
      <c r="E468" s="10" t="s">
        <v>69</v>
      </c>
      <c r="F468" s="10" t="s">
        <v>54</v>
      </c>
      <c r="G468" s="10" t="s">
        <v>2264</v>
      </c>
      <c r="H468" s="10" t="s">
        <v>439</v>
      </c>
      <c r="I468" s="10" t="s">
        <v>44</v>
      </c>
      <c r="J468" s="11">
        <v>29.378778457641602</v>
      </c>
      <c r="K468" s="10" t="s">
        <v>1626</v>
      </c>
      <c r="L468" s="1" t="s">
        <v>127</v>
      </c>
      <c r="M468" s="10" t="s">
        <v>1594</v>
      </c>
      <c r="N468" s="32" t="s">
        <v>30</v>
      </c>
      <c r="O468" s="12">
        <v>422000</v>
      </c>
      <c r="P468" s="10" t="s">
        <v>30</v>
      </c>
      <c r="Q468" s="7" t="s">
        <v>31</v>
      </c>
      <c r="R468" s="10"/>
      <c r="S468" s="10"/>
    </row>
    <row r="469" spans="1:19" ht="63" x14ac:dyDescent="0.25">
      <c r="A469" s="10" t="s">
        <v>1392</v>
      </c>
      <c r="B469" s="10" t="s">
        <v>1393</v>
      </c>
      <c r="C469" s="10" t="s">
        <v>1358</v>
      </c>
      <c r="D469" s="10" t="s">
        <v>2108</v>
      </c>
      <c r="E469" s="10" t="s">
        <v>69</v>
      </c>
      <c r="F469" s="10" t="s">
        <v>54</v>
      </c>
      <c r="G469" s="10" t="s">
        <v>2265</v>
      </c>
      <c r="H469" s="10" t="s">
        <v>819</v>
      </c>
      <c r="I469" s="10" t="s">
        <v>44</v>
      </c>
      <c r="J469" s="11">
        <v>44.783985137939453</v>
      </c>
      <c r="K469" s="10" t="s">
        <v>139</v>
      </c>
      <c r="L469" s="1" t="s">
        <v>127</v>
      </c>
      <c r="M469" s="10" t="s">
        <v>1594</v>
      </c>
      <c r="N469" s="32" t="s">
        <v>30</v>
      </c>
      <c r="O469" s="12">
        <v>507000</v>
      </c>
      <c r="P469" s="10" t="s">
        <v>30</v>
      </c>
      <c r="Q469" s="7" t="s">
        <v>31</v>
      </c>
      <c r="R469" s="10"/>
      <c r="S469" s="10"/>
    </row>
    <row r="470" spans="1:19" ht="330.75" x14ac:dyDescent="0.25">
      <c r="A470" s="10" t="s">
        <v>1394</v>
      </c>
      <c r="B470" s="10" t="s">
        <v>1395</v>
      </c>
      <c r="C470" s="10" t="s">
        <v>1358</v>
      </c>
      <c r="D470" s="10" t="s">
        <v>2108</v>
      </c>
      <c r="E470" s="10" t="s">
        <v>69</v>
      </c>
      <c r="F470" s="10" t="s">
        <v>1838</v>
      </c>
      <c r="G470" s="10" t="s">
        <v>2266</v>
      </c>
      <c r="H470" s="10" t="s">
        <v>1563</v>
      </c>
      <c r="I470" s="10" t="s">
        <v>44</v>
      </c>
      <c r="J470" s="11">
        <v>26.146795272827148</v>
      </c>
      <c r="K470" s="10" t="s">
        <v>139</v>
      </c>
      <c r="L470" s="1" t="s">
        <v>127</v>
      </c>
      <c r="M470" s="10" t="s">
        <v>2098</v>
      </c>
      <c r="N470" s="32" t="s">
        <v>30</v>
      </c>
      <c r="O470" s="12">
        <v>422000</v>
      </c>
      <c r="P470" s="10" t="s">
        <v>30</v>
      </c>
      <c r="Q470" s="7" t="s">
        <v>31</v>
      </c>
      <c r="R470" s="10"/>
      <c r="S470" s="10"/>
    </row>
    <row r="471" spans="1:19" ht="63" x14ac:dyDescent="0.25">
      <c r="A471" s="10" t="s">
        <v>1396</v>
      </c>
      <c r="B471" s="10" t="s">
        <v>1397</v>
      </c>
      <c r="C471" s="10" t="s">
        <v>1358</v>
      </c>
      <c r="D471" s="10" t="s">
        <v>2108</v>
      </c>
      <c r="E471" s="10" t="s">
        <v>69</v>
      </c>
      <c r="F471" s="10" t="s">
        <v>125</v>
      </c>
      <c r="G471" s="10" t="s">
        <v>2267</v>
      </c>
      <c r="H471" s="10" t="s">
        <v>1564</v>
      </c>
      <c r="I471" s="10" t="s">
        <v>44</v>
      </c>
      <c r="J471" s="11">
        <v>54.031147003173828</v>
      </c>
      <c r="K471" s="10" t="s">
        <v>139</v>
      </c>
      <c r="L471" s="1" t="s">
        <v>127</v>
      </c>
      <c r="M471" s="10" t="s">
        <v>1594</v>
      </c>
      <c r="N471" s="32" t="s">
        <v>30</v>
      </c>
      <c r="O471" s="12">
        <v>507000</v>
      </c>
      <c r="P471" s="10" t="s">
        <v>30</v>
      </c>
      <c r="Q471" s="7" t="s">
        <v>31</v>
      </c>
      <c r="R471" s="10"/>
      <c r="S471" s="10"/>
    </row>
    <row r="472" spans="1:19" ht="141.75" x14ac:dyDescent="0.25">
      <c r="A472" s="10" t="s">
        <v>1398</v>
      </c>
      <c r="B472" s="10" t="s">
        <v>1399</v>
      </c>
      <c r="C472" s="10" t="s">
        <v>1358</v>
      </c>
      <c r="D472" s="10" t="s">
        <v>2108</v>
      </c>
      <c r="E472" s="10" t="s">
        <v>1586</v>
      </c>
      <c r="F472" s="10" t="s">
        <v>257</v>
      </c>
      <c r="G472" s="10" t="s">
        <v>2268</v>
      </c>
      <c r="H472" s="10" t="s">
        <v>1565</v>
      </c>
      <c r="I472" s="10" t="s">
        <v>44</v>
      </c>
      <c r="J472" s="11">
        <v>220.61485290527344</v>
      </c>
      <c r="K472" s="10" t="s">
        <v>139</v>
      </c>
      <c r="L472" s="1" t="s">
        <v>127</v>
      </c>
      <c r="M472" s="10" t="s">
        <v>1594</v>
      </c>
      <c r="N472" s="32" t="s">
        <v>30</v>
      </c>
      <c r="O472" s="12">
        <v>675000</v>
      </c>
      <c r="P472" s="10" t="s">
        <v>30</v>
      </c>
      <c r="Q472" s="7" t="s">
        <v>31</v>
      </c>
      <c r="R472" s="10"/>
      <c r="S472" s="10"/>
    </row>
    <row r="473" spans="1:19" ht="315" x14ac:dyDescent="0.25">
      <c r="A473" s="10" t="s">
        <v>1400</v>
      </c>
      <c r="B473" s="10" t="s">
        <v>1401</v>
      </c>
      <c r="C473" s="10" t="s">
        <v>1358</v>
      </c>
      <c r="D473" s="10" t="s">
        <v>2108</v>
      </c>
      <c r="E473" s="10" t="s">
        <v>122</v>
      </c>
      <c r="F473" s="10" t="s">
        <v>129</v>
      </c>
      <c r="G473" s="10" t="s">
        <v>2269</v>
      </c>
      <c r="H473" s="10" t="s">
        <v>131</v>
      </c>
      <c r="I473" s="10" t="s">
        <v>44</v>
      </c>
      <c r="J473" s="11">
        <v>19.088529586791992</v>
      </c>
      <c r="K473" s="10" t="s">
        <v>1626</v>
      </c>
      <c r="L473" s="1" t="s">
        <v>127</v>
      </c>
      <c r="M473" s="10" t="s">
        <v>2099</v>
      </c>
      <c r="N473" s="32" t="s">
        <v>30</v>
      </c>
      <c r="O473" s="12">
        <v>422000</v>
      </c>
      <c r="P473" s="10" t="s">
        <v>30</v>
      </c>
      <c r="Q473" s="7" t="s">
        <v>31</v>
      </c>
      <c r="R473" s="10"/>
      <c r="S473" s="10"/>
    </row>
    <row r="474" spans="1:19" ht="189" x14ac:dyDescent="0.25">
      <c r="A474" s="10" t="s">
        <v>1402</v>
      </c>
      <c r="B474" s="10" t="s">
        <v>1403</v>
      </c>
      <c r="C474" s="10" t="s">
        <v>1358</v>
      </c>
      <c r="D474" s="10" t="s">
        <v>2108</v>
      </c>
      <c r="E474" s="10" t="s">
        <v>1587</v>
      </c>
      <c r="F474" s="10" t="s">
        <v>441</v>
      </c>
      <c r="G474" s="10" t="s">
        <v>1844</v>
      </c>
      <c r="H474" s="10" t="s">
        <v>1566</v>
      </c>
      <c r="I474" s="10" t="s">
        <v>44</v>
      </c>
      <c r="J474" s="11">
        <v>245.72651672363281</v>
      </c>
      <c r="K474" s="10" t="s">
        <v>1626</v>
      </c>
      <c r="L474" s="1" t="s">
        <v>127</v>
      </c>
      <c r="M474" s="10" t="s">
        <v>1594</v>
      </c>
      <c r="N474" s="32" t="s">
        <v>30</v>
      </c>
      <c r="O474" s="12">
        <v>1013000</v>
      </c>
      <c r="P474" s="10" t="s">
        <v>30</v>
      </c>
      <c r="Q474" s="7" t="s">
        <v>31</v>
      </c>
      <c r="R474" s="10"/>
      <c r="S474" s="10"/>
    </row>
    <row r="475" spans="1:19" ht="47.25" x14ac:dyDescent="0.25">
      <c r="A475" s="10" t="s">
        <v>1404</v>
      </c>
      <c r="B475" s="10" t="s">
        <v>1405</v>
      </c>
      <c r="C475" s="10" t="s">
        <v>1358</v>
      </c>
      <c r="D475" s="10" t="s">
        <v>2108</v>
      </c>
      <c r="E475" s="10" t="s">
        <v>473</v>
      </c>
      <c r="F475" s="10" t="s">
        <v>326</v>
      </c>
      <c r="G475" s="10" t="s">
        <v>1844</v>
      </c>
      <c r="H475" s="10" t="s">
        <v>1844</v>
      </c>
      <c r="I475" s="10" t="s">
        <v>44</v>
      </c>
      <c r="J475" s="11">
        <v>390.70175170898438</v>
      </c>
      <c r="K475" s="10" t="s">
        <v>139</v>
      </c>
      <c r="L475" s="1" t="s">
        <v>127</v>
      </c>
      <c r="M475" s="10" t="s">
        <v>1594</v>
      </c>
      <c r="N475" s="32" t="s">
        <v>30</v>
      </c>
      <c r="O475" s="12">
        <v>760000</v>
      </c>
      <c r="P475" s="10" t="s">
        <v>30</v>
      </c>
      <c r="Q475" s="7" t="s">
        <v>31</v>
      </c>
      <c r="R475" s="10"/>
      <c r="S475" s="10"/>
    </row>
    <row r="476" spans="1:19" ht="330.75" x14ac:dyDescent="0.25">
      <c r="A476" s="10" t="s">
        <v>1406</v>
      </c>
      <c r="B476" s="10" t="s">
        <v>1407</v>
      </c>
      <c r="C476" s="10" t="s">
        <v>1358</v>
      </c>
      <c r="D476" s="10" t="s">
        <v>2108</v>
      </c>
      <c r="E476" s="10" t="s">
        <v>69</v>
      </c>
      <c r="F476" s="10" t="s">
        <v>54</v>
      </c>
      <c r="G476" s="10" t="s">
        <v>2270</v>
      </c>
      <c r="H476" s="10" t="s">
        <v>1567</v>
      </c>
      <c r="I476" s="10" t="s">
        <v>44</v>
      </c>
      <c r="J476" s="11">
        <v>34.017993927001953</v>
      </c>
      <c r="K476" s="10" t="s">
        <v>1626</v>
      </c>
      <c r="L476" s="1" t="s">
        <v>127</v>
      </c>
      <c r="M476" s="10" t="s">
        <v>2100</v>
      </c>
      <c r="N476" s="32" t="s">
        <v>30</v>
      </c>
      <c r="O476" s="12">
        <v>422000</v>
      </c>
      <c r="P476" s="10" t="s">
        <v>30</v>
      </c>
      <c r="Q476" s="7" t="s">
        <v>31</v>
      </c>
      <c r="R476" s="10"/>
      <c r="S476" s="10"/>
    </row>
    <row r="477" spans="1:19" ht="220.5" x14ac:dyDescent="0.25">
      <c r="A477" s="10" t="s">
        <v>1408</v>
      </c>
      <c r="B477" s="10" t="s">
        <v>1409</v>
      </c>
      <c r="C477" s="10" t="s">
        <v>1358</v>
      </c>
      <c r="D477" s="10" t="s">
        <v>2108</v>
      </c>
      <c r="E477" s="10" t="s">
        <v>69</v>
      </c>
      <c r="F477" s="10" t="s">
        <v>129</v>
      </c>
      <c r="G477" s="10" t="s">
        <v>2271</v>
      </c>
      <c r="H477" s="10" t="s">
        <v>632</v>
      </c>
      <c r="I477" s="10" t="s">
        <v>44</v>
      </c>
      <c r="J477" s="11">
        <v>15.929329872131348</v>
      </c>
      <c r="K477" s="10" t="s">
        <v>1626</v>
      </c>
      <c r="L477" s="1" t="s">
        <v>127</v>
      </c>
      <c r="M477" s="10" t="s">
        <v>1595</v>
      </c>
      <c r="N477" s="32" t="s">
        <v>30</v>
      </c>
      <c r="O477" s="12">
        <v>422000</v>
      </c>
      <c r="P477" s="10" t="s">
        <v>30</v>
      </c>
      <c r="Q477" s="7" t="s">
        <v>31</v>
      </c>
      <c r="R477" s="10"/>
      <c r="S477" s="10"/>
    </row>
    <row r="478" spans="1:19" ht="47.25" x14ac:dyDescent="0.25">
      <c r="A478" s="10" t="s">
        <v>1410</v>
      </c>
      <c r="B478" s="10" t="s">
        <v>1411</v>
      </c>
      <c r="C478" s="10" t="s">
        <v>1358</v>
      </c>
      <c r="D478" s="10" t="s">
        <v>2108</v>
      </c>
      <c r="E478" s="10" t="s">
        <v>429</v>
      </c>
      <c r="F478" s="10" t="s">
        <v>125</v>
      </c>
      <c r="G478" s="10" t="s">
        <v>2272</v>
      </c>
      <c r="H478" s="10" t="s">
        <v>126</v>
      </c>
      <c r="I478" s="10" t="s">
        <v>44</v>
      </c>
      <c r="J478" s="11">
        <v>51.076297760009766</v>
      </c>
      <c r="K478" s="10" t="s">
        <v>139</v>
      </c>
      <c r="L478" s="1" t="s">
        <v>127</v>
      </c>
      <c r="M478" s="10" t="s">
        <v>1594</v>
      </c>
      <c r="N478" s="32" t="s">
        <v>30</v>
      </c>
      <c r="O478" s="12">
        <v>507000</v>
      </c>
      <c r="P478" s="10" t="s">
        <v>30</v>
      </c>
      <c r="Q478" s="7" t="s">
        <v>31</v>
      </c>
      <c r="R478" s="10"/>
      <c r="S478" s="10"/>
    </row>
    <row r="479" spans="1:19" ht="204.75" x14ac:dyDescent="0.25">
      <c r="A479" s="10" t="s">
        <v>1412</v>
      </c>
      <c r="B479" s="10" t="s">
        <v>1413</v>
      </c>
      <c r="C479" s="10" t="s">
        <v>1414</v>
      </c>
      <c r="D479" s="10" t="s">
        <v>2108</v>
      </c>
      <c r="E479" s="10" t="s">
        <v>69</v>
      </c>
      <c r="F479" s="10" t="s">
        <v>54</v>
      </c>
      <c r="G479" s="10" t="s">
        <v>588</v>
      </c>
      <c r="H479" s="10" t="s">
        <v>589</v>
      </c>
      <c r="I479" s="10" t="s">
        <v>26</v>
      </c>
      <c r="J479" s="11">
        <v>2.0680801868438721</v>
      </c>
      <c r="K479" s="10" t="s">
        <v>1626</v>
      </c>
      <c r="L479" s="1" t="s">
        <v>127</v>
      </c>
      <c r="M479" s="10" t="s">
        <v>1596</v>
      </c>
      <c r="N479" s="32" t="s">
        <v>30</v>
      </c>
      <c r="O479" s="12">
        <v>169000</v>
      </c>
      <c r="P479" s="10" t="s">
        <v>30</v>
      </c>
      <c r="Q479" s="7" t="s">
        <v>31</v>
      </c>
      <c r="R479" s="10"/>
      <c r="S479" s="10"/>
    </row>
    <row r="480" spans="1:19" ht="236.25" x14ac:dyDescent="0.25">
      <c r="A480" s="10" t="s">
        <v>1415</v>
      </c>
      <c r="B480" s="10" t="s">
        <v>1416</v>
      </c>
      <c r="C480" s="10" t="s">
        <v>1416</v>
      </c>
      <c r="D480" s="10" t="s">
        <v>2108</v>
      </c>
      <c r="E480" s="10" t="s">
        <v>69</v>
      </c>
      <c r="F480" s="10" t="s">
        <v>54</v>
      </c>
      <c r="G480" s="10" t="s">
        <v>2273</v>
      </c>
      <c r="H480" s="10" t="s">
        <v>876</v>
      </c>
      <c r="I480" s="10" t="s">
        <v>26</v>
      </c>
      <c r="J480" s="11">
        <v>2.3347971439361572</v>
      </c>
      <c r="K480" s="10" t="s">
        <v>139</v>
      </c>
      <c r="L480" s="1" t="s">
        <v>127</v>
      </c>
      <c r="M480" s="10" t="s">
        <v>1597</v>
      </c>
      <c r="N480" s="32" t="s">
        <v>30</v>
      </c>
      <c r="O480" s="12">
        <v>254000</v>
      </c>
      <c r="P480" s="10" t="s">
        <v>30</v>
      </c>
      <c r="Q480" s="7" t="s">
        <v>31</v>
      </c>
      <c r="R480" s="10"/>
      <c r="S480" s="10"/>
    </row>
    <row r="481" spans="1:19" ht="204.75" x14ac:dyDescent="0.25">
      <c r="A481" s="10" t="s">
        <v>1417</v>
      </c>
      <c r="B481" s="10" t="s">
        <v>1418</v>
      </c>
      <c r="C481" s="10" t="s">
        <v>1418</v>
      </c>
      <c r="D481" s="10" t="s">
        <v>2108</v>
      </c>
      <c r="E481" s="10" t="s">
        <v>69</v>
      </c>
      <c r="F481" s="10" t="s">
        <v>129</v>
      </c>
      <c r="G481" s="10" t="s">
        <v>2274</v>
      </c>
      <c r="H481" s="10" t="s">
        <v>760</v>
      </c>
      <c r="I481" s="10" t="s">
        <v>26</v>
      </c>
      <c r="J481" s="11">
        <v>5.3698368072509766</v>
      </c>
      <c r="K481" s="10" t="s">
        <v>1626</v>
      </c>
      <c r="L481" s="1" t="s">
        <v>127</v>
      </c>
      <c r="M481" s="10" t="s">
        <v>1598</v>
      </c>
      <c r="N481" s="32" t="s">
        <v>30</v>
      </c>
      <c r="O481" s="12">
        <v>338000</v>
      </c>
      <c r="P481" s="10" t="s">
        <v>30</v>
      </c>
      <c r="Q481" s="7" t="s">
        <v>31</v>
      </c>
      <c r="R481" s="10"/>
      <c r="S481" s="10"/>
    </row>
    <row r="482" spans="1:19" ht="204.75" x14ac:dyDescent="0.25">
      <c r="A482" s="10" t="s">
        <v>1419</v>
      </c>
      <c r="B482" s="10" t="s">
        <v>1420</v>
      </c>
      <c r="C482" s="10" t="s">
        <v>1421</v>
      </c>
      <c r="D482" s="10" t="s">
        <v>2108</v>
      </c>
      <c r="E482" s="10" t="s">
        <v>69</v>
      </c>
      <c r="F482" s="10" t="s">
        <v>54</v>
      </c>
      <c r="G482" s="10" t="s">
        <v>588</v>
      </c>
      <c r="H482" s="10" t="s">
        <v>589</v>
      </c>
      <c r="I482" s="10" t="s">
        <v>26</v>
      </c>
      <c r="J482" s="11">
        <v>1.410627007484436</v>
      </c>
      <c r="K482" s="10" t="s">
        <v>1626</v>
      </c>
      <c r="L482" s="1" t="s">
        <v>127</v>
      </c>
      <c r="M482" s="10" t="s">
        <v>1599</v>
      </c>
      <c r="N482" s="32" t="s">
        <v>30</v>
      </c>
      <c r="O482" s="12">
        <v>254000</v>
      </c>
      <c r="P482" s="10" t="s">
        <v>30</v>
      </c>
      <c r="Q482" s="7" t="s">
        <v>31</v>
      </c>
      <c r="R482" s="10"/>
      <c r="S482" s="10"/>
    </row>
    <row r="483" spans="1:19" ht="330.75" x14ac:dyDescent="0.25">
      <c r="A483" s="10" t="s">
        <v>1422</v>
      </c>
      <c r="B483" s="10" t="s">
        <v>1423</v>
      </c>
      <c r="C483" s="10" t="s">
        <v>2106</v>
      </c>
      <c r="D483" s="10" t="s">
        <v>2108</v>
      </c>
      <c r="E483" s="10" t="s">
        <v>850</v>
      </c>
      <c r="F483" s="10" t="s">
        <v>1839</v>
      </c>
      <c r="G483" s="10" t="s">
        <v>2275</v>
      </c>
      <c r="H483" s="10" t="s">
        <v>1569</v>
      </c>
      <c r="I483" s="10" t="s">
        <v>26</v>
      </c>
      <c r="J483" s="11">
        <v>33.377685546875</v>
      </c>
      <c r="K483" s="10" t="s">
        <v>139</v>
      </c>
      <c r="L483" s="1" t="s">
        <v>127</v>
      </c>
      <c r="M483" s="10" t="s">
        <v>2101</v>
      </c>
      <c r="N483" s="32" t="s">
        <v>30</v>
      </c>
      <c r="O483" s="12">
        <v>675000</v>
      </c>
      <c r="P483" s="10" t="s">
        <v>30</v>
      </c>
      <c r="Q483" s="7" t="s">
        <v>31</v>
      </c>
      <c r="R483" s="10"/>
      <c r="S483" s="10"/>
    </row>
    <row r="484" spans="1:19" ht="189" x14ac:dyDescent="0.25">
      <c r="A484" s="10" t="s">
        <v>1424</v>
      </c>
      <c r="B484" s="10" t="s">
        <v>1425</v>
      </c>
      <c r="C484" s="10" t="s">
        <v>1426</v>
      </c>
      <c r="D484" s="10" t="s">
        <v>2108</v>
      </c>
      <c r="E484" s="10" t="s">
        <v>69</v>
      </c>
      <c r="F484" s="10" t="s">
        <v>54</v>
      </c>
      <c r="G484" s="10" t="s">
        <v>1076</v>
      </c>
      <c r="H484" s="10" t="s">
        <v>1077</v>
      </c>
      <c r="I484" s="10" t="s">
        <v>26</v>
      </c>
      <c r="J484" s="11">
        <v>13.889900207519531</v>
      </c>
      <c r="K484" s="10" t="s">
        <v>139</v>
      </c>
      <c r="L484" s="1" t="s">
        <v>127</v>
      </c>
      <c r="M484" s="10" t="s">
        <v>1600</v>
      </c>
      <c r="N484" s="32" t="s">
        <v>30</v>
      </c>
      <c r="O484" s="12">
        <v>1013000</v>
      </c>
      <c r="P484" s="10" t="s">
        <v>30</v>
      </c>
      <c r="Q484" s="7" t="s">
        <v>31</v>
      </c>
      <c r="R484" s="10"/>
      <c r="S484" s="10"/>
    </row>
    <row r="485" spans="1:19" ht="204.75" x14ac:dyDescent="0.25">
      <c r="A485" s="10" t="s">
        <v>1427</v>
      </c>
      <c r="B485" s="10" t="s">
        <v>1428</v>
      </c>
      <c r="C485" s="10" t="s">
        <v>1429</v>
      </c>
      <c r="D485" s="10" t="s">
        <v>2108</v>
      </c>
      <c r="E485" s="10" t="s">
        <v>69</v>
      </c>
      <c r="F485" s="10" t="s">
        <v>54</v>
      </c>
      <c r="G485" s="10" t="s">
        <v>1076</v>
      </c>
      <c r="H485" s="10" t="s">
        <v>1077</v>
      </c>
      <c r="I485" s="10" t="s">
        <v>26</v>
      </c>
      <c r="J485" s="11">
        <v>14.895819664001465</v>
      </c>
      <c r="K485" s="10" t="s">
        <v>139</v>
      </c>
      <c r="L485" s="1" t="s">
        <v>127</v>
      </c>
      <c r="M485" s="10" t="s">
        <v>1601</v>
      </c>
      <c r="N485" s="32" t="s">
        <v>30</v>
      </c>
      <c r="O485" s="12">
        <v>675000</v>
      </c>
      <c r="P485" s="10" t="s">
        <v>30</v>
      </c>
      <c r="Q485" s="7" t="s">
        <v>31</v>
      </c>
      <c r="R485" s="10"/>
      <c r="S485" s="10"/>
    </row>
    <row r="486" spans="1:19" ht="204.75" x14ac:dyDescent="0.25">
      <c r="A486" s="10" t="s">
        <v>1430</v>
      </c>
      <c r="B486" s="10" t="s">
        <v>1431</v>
      </c>
      <c r="C486" s="10" t="s">
        <v>1432</v>
      </c>
      <c r="D486" s="10" t="s">
        <v>2108</v>
      </c>
      <c r="E486" s="10" t="s">
        <v>69</v>
      </c>
      <c r="F486" s="10" t="s">
        <v>54</v>
      </c>
      <c r="G486" s="10" t="s">
        <v>1076</v>
      </c>
      <c r="H486" s="10" t="s">
        <v>1077</v>
      </c>
      <c r="I486" s="10" t="s">
        <v>26</v>
      </c>
      <c r="J486" s="11">
        <v>14.8956298828125</v>
      </c>
      <c r="K486" s="10" t="s">
        <v>139</v>
      </c>
      <c r="L486" s="1" t="s">
        <v>127</v>
      </c>
      <c r="M486" s="10" t="s">
        <v>1601</v>
      </c>
      <c r="N486" s="32" t="s">
        <v>30</v>
      </c>
      <c r="O486" s="12">
        <v>675000</v>
      </c>
      <c r="P486" s="10" t="s">
        <v>30</v>
      </c>
      <c r="Q486" s="7" t="s">
        <v>31</v>
      </c>
      <c r="R486" s="10"/>
      <c r="S486" s="10"/>
    </row>
    <row r="487" spans="1:19" ht="220.5" x14ac:dyDescent="0.25">
      <c r="A487" s="10" t="s">
        <v>1433</v>
      </c>
      <c r="B487" s="10" t="s">
        <v>1434</v>
      </c>
      <c r="C487" s="10" t="s">
        <v>1435</v>
      </c>
      <c r="D487" s="10" t="s">
        <v>2108</v>
      </c>
      <c r="E487" s="10" t="s">
        <v>69</v>
      </c>
      <c r="F487" s="10" t="s">
        <v>54</v>
      </c>
      <c r="G487" s="10" t="s">
        <v>1076</v>
      </c>
      <c r="H487" s="10" t="s">
        <v>1077</v>
      </c>
      <c r="I487" s="10" t="s">
        <v>26</v>
      </c>
      <c r="J487" s="11">
        <v>2.8613491058349609</v>
      </c>
      <c r="K487" s="10" t="s">
        <v>139</v>
      </c>
      <c r="L487" s="1" t="s">
        <v>127</v>
      </c>
      <c r="M487" s="10" t="s">
        <v>1602</v>
      </c>
      <c r="N487" s="32" t="s">
        <v>30</v>
      </c>
      <c r="O487" s="12">
        <v>633000</v>
      </c>
      <c r="P487" s="10" t="s">
        <v>30</v>
      </c>
      <c r="Q487" s="7" t="s">
        <v>31</v>
      </c>
      <c r="R487" s="10"/>
      <c r="S487" s="10"/>
    </row>
    <row r="488" spans="1:19" ht="220.5" x14ac:dyDescent="0.25">
      <c r="A488" s="10" t="s">
        <v>1436</v>
      </c>
      <c r="B488" s="10" t="s">
        <v>1437</v>
      </c>
      <c r="C488" s="10" t="s">
        <v>1438</v>
      </c>
      <c r="D488" s="10" t="s">
        <v>2108</v>
      </c>
      <c r="E488" s="10" t="s">
        <v>69</v>
      </c>
      <c r="F488" s="10" t="s">
        <v>54</v>
      </c>
      <c r="G488" s="10" t="s">
        <v>1076</v>
      </c>
      <c r="H488" s="10" t="s">
        <v>1077</v>
      </c>
      <c r="I488" s="10" t="s">
        <v>26</v>
      </c>
      <c r="J488" s="11">
        <v>12.224889755249023</v>
      </c>
      <c r="K488" s="10" t="s">
        <v>139</v>
      </c>
      <c r="L488" s="1" t="s">
        <v>127</v>
      </c>
      <c r="M488" s="10" t="s">
        <v>1603</v>
      </c>
      <c r="N488" s="32" t="s">
        <v>30</v>
      </c>
      <c r="O488" s="12">
        <v>633000</v>
      </c>
      <c r="P488" s="10" t="s">
        <v>30</v>
      </c>
      <c r="Q488" s="7" t="s">
        <v>31</v>
      </c>
      <c r="R488" s="10"/>
      <c r="S488" s="10"/>
    </row>
    <row r="489" spans="1:19" ht="189" x14ac:dyDescent="0.25">
      <c r="A489" s="10" t="s">
        <v>1439</v>
      </c>
      <c r="B489" s="10" t="s">
        <v>1440</v>
      </c>
      <c r="C489" s="10" t="s">
        <v>1441</v>
      </c>
      <c r="D489" s="10" t="s">
        <v>2108</v>
      </c>
      <c r="E489" s="10" t="s">
        <v>69</v>
      </c>
      <c r="F489" s="10" t="s">
        <v>54</v>
      </c>
      <c r="G489" s="10" t="s">
        <v>1076</v>
      </c>
      <c r="H489" s="10" t="s">
        <v>1077</v>
      </c>
      <c r="I489" s="10" t="s">
        <v>26</v>
      </c>
      <c r="J489" s="11">
        <v>12.228739738464355</v>
      </c>
      <c r="K489" s="10" t="s">
        <v>139</v>
      </c>
      <c r="L489" s="1" t="s">
        <v>127</v>
      </c>
      <c r="M489" s="10" t="s">
        <v>1604</v>
      </c>
      <c r="N489" s="32" t="s">
        <v>30</v>
      </c>
      <c r="O489" s="12">
        <v>633000</v>
      </c>
      <c r="P489" s="10" t="s">
        <v>30</v>
      </c>
      <c r="Q489" s="7" t="s">
        <v>31</v>
      </c>
      <c r="R489" s="10"/>
      <c r="S489" s="10"/>
    </row>
    <row r="490" spans="1:19" ht="204.75" x14ac:dyDescent="0.25">
      <c r="A490" s="10" t="s">
        <v>1442</v>
      </c>
      <c r="B490" s="10" t="s">
        <v>1443</v>
      </c>
      <c r="C490" s="10" t="s">
        <v>1444</v>
      </c>
      <c r="D490" s="10" t="s">
        <v>2108</v>
      </c>
      <c r="E490" s="10" t="s">
        <v>69</v>
      </c>
      <c r="F490" s="10" t="s">
        <v>54</v>
      </c>
      <c r="G490" s="10" t="s">
        <v>1076</v>
      </c>
      <c r="H490" s="10" t="s">
        <v>1077</v>
      </c>
      <c r="I490" s="10" t="s">
        <v>26</v>
      </c>
      <c r="J490" s="11">
        <v>6.3083949089050293</v>
      </c>
      <c r="K490" s="10" t="s">
        <v>139</v>
      </c>
      <c r="L490" s="1" t="s">
        <v>127</v>
      </c>
      <c r="M490" s="10" t="s">
        <v>1605</v>
      </c>
      <c r="N490" s="32" t="s">
        <v>30</v>
      </c>
      <c r="O490" s="12">
        <v>633000</v>
      </c>
      <c r="P490" s="10" t="s">
        <v>30</v>
      </c>
      <c r="Q490" s="7" t="s">
        <v>31</v>
      </c>
      <c r="R490" s="10"/>
      <c r="S490" s="10"/>
    </row>
    <row r="491" spans="1:19" ht="252" x14ac:dyDescent="0.25">
      <c r="A491" s="10" t="s">
        <v>1445</v>
      </c>
      <c r="B491" s="10" t="s">
        <v>1446</v>
      </c>
      <c r="C491" s="10" t="s">
        <v>1447</v>
      </c>
      <c r="D491" s="10" t="s">
        <v>2108</v>
      </c>
      <c r="E491" s="10" t="s">
        <v>69</v>
      </c>
      <c r="F491" s="10" t="s">
        <v>54</v>
      </c>
      <c r="G491" s="10" t="s">
        <v>1076</v>
      </c>
      <c r="H491" s="10" t="s">
        <v>1077</v>
      </c>
      <c r="I491" s="10" t="s">
        <v>26</v>
      </c>
      <c r="J491" s="11">
        <v>7.3217167854309082</v>
      </c>
      <c r="K491" s="10" t="s">
        <v>139</v>
      </c>
      <c r="L491" s="1" t="s">
        <v>127</v>
      </c>
      <c r="M491" s="10" t="s">
        <v>1606</v>
      </c>
      <c r="N491" s="32" t="s">
        <v>30</v>
      </c>
      <c r="O491" s="12">
        <v>633000</v>
      </c>
      <c r="P491" s="10" t="s">
        <v>30</v>
      </c>
      <c r="Q491" s="7" t="s">
        <v>31</v>
      </c>
      <c r="R491" s="10"/>
      <c r="S491" s="10"/>
    </row>
    <row r="492" spans="1:19" ht="220.5" x14ac:dyDescent="0.25">
      <c r="A492" s="10" t="s">
        <v>1448</v>
      </c>
      <c r="B492" s="10" t="s">
        <v>1449</v>
      </c>
      <c r="C492" s="10" t="s">
        <v>1450</v>
      </c>
      <c r="D492" s="10" t="s">
        <v>2108</v>
      </c>
      <c r="E492" s="10" t="s">
        <v>69</v>
      </c>
      <c r="F492" s="10" t="s">
        <v>54</v>
      </c>
      <c r="G492" s="10" t="s">
        <v>1076</v>
      </c>
      <c r="H492" s="10" t="s">
        <v>1077</v>
      </c>
      <c r="I492" s="10" t="s">
        <v>26</v>
      </c>
      <c r="J492" s="11">
        <v>20.096160888671875</v>
      </c>
      <c r="K492" s="10" t="s">
        <v>139</v>
      </c>
      <c r="L492" s="1" t="s">
        <v>127</v>
      </c>
      <c r="M492" s="10" t="s">
        <v>1607</v>
      </c>
      <c r="N492" s="32" t="s">
        <v>30</v>
      </c>
      <c r="O492" s="12">
        <v>633000</v>
      </c>
      <c r="P492" s="10" t="s">
        <v>30</v>
      </c>
      <c r="Q492" s="7" t="s">
        <v>31</v>
      </c>
      <c r="R492" s="10"/>
      <c r="S492" s="10"/>
    </row>
    <row r="493" spans="1:19" ht="220.5" x14ac:dyDescent="0.25">
      <c r="A493" s="10" t="s">
        <v>1451</v>
      </c>
      <c r="B493" s="10" t="s">
        <v>1452</v>
      </c>
      <c r="C493" s="10" t="s">
        <v>1453</v>
      </c>
      <c r="D493" s="10" t="s">
        <v>2108</v>
      </c>
      <c r="E493" s="10" t="s">
        <v>69</v>
      </c>
      <c r="F493" s="10" t="s">
        <v>54</v>
      </c>
      <c r="G493" s="10" t="s">
        <v>1076</v>
      </c>
      <c r="H493" s="10" t="s">
        <v>1077</v>
      </c>
      <c r="I493" s="10" t="s">
        <v>26</v>
      </c>
      <c r="J493" s="11">
        <v>20.097370147705078</v>
      </c>
      <c r="K493" s="10" t="s">
        <v>139</v>
      </c>
      <c r="L493" s="1" t="s">
        <v>127</v>
      </c>
      <c r="M493" s="10" t="s">
        <v>1607</v>
      </c>
      <c r="N493" s="32" t="s">
        <v>30</v>
      </c>
      <c r="O493" s="12">
        <v>633000</v>
      </c>
      <c r="P493" s="10" t="s">
        <v>30</v>
      </c>
      <c r="Q493" s="7" t="s">
        <v>31</v>
      </c>
      <c r="R493" s="10"/>
      <c r="S493" s="10"/>
    </row>
    <row r="494" spans="1:19" ht="252" x14ac:dyDescent="0.25">
      <c r="A494" s="10" t="s">
        <v>1454</v>
      </c>
      <c r="B494" s="10" t="s">
        <v>1455</v>
      </c>
      <c r="C494" s="10" t="s">
        <v>1456</v>
      </c>
      <c r="D494" s="10" t="s">
        <v>2108</v>
      </c>
      <c r="E494" s="10" t="s">
        <v>69</v>
      </c>
      <c r="F494" s="10" t="s">
        <v>54</v>
      </c>
      <c r="G494" s="10" t="s">
        <v>1076</v>
      </c>
      <c r="H494" s="10" t="s">
        <v>1077</v>
      </c>
      <c r="I494" s="10" t="s">
        <v>26</v>
      </c>
      <c r="J494" s="11">
        <v>7.3214821815490723</v>
      </c>
      <c r="K494" s="10" t="s">
        <v>139</v>
      </c>
      <c r="L494" s="1" t="s">
        <v>127</v>
      </c>
      <c r="M494" s="10" t="s">
        <v>1606</v>
      </c>
      <c r="N494" s="32" t="s">
        <v>30</v>
      </c>
      <c r="O494" s="12">
        <v>633000</v>
      </c>
      <c r="P494" s="10" t="s">
        <v>30</v>
      </c>
      <c r="Q494" s="7" t="s">
        <v>31</v>
      </c>
      <c r="R494" s="10"/>
      <c r="S494" s="10"/>
    </row>
    <row r="495" spans="1:19" ht="267.75" x14ac:dyDescent="0.25">
      <c r="A495" s="10" t="s">
        <v>1457</v>
      </c>
      <c r="B495" s="10" t="s">
        <v>1458</v>
      </c>
      <c r="C495" s="10" t="s">
        <v>1459</v>
      </c>
      <c r="D495" s="10" t="s">
        <v>2108</v>
      </c>
      <c r="E495" s="10" t="s">
        <v>69</v>
      </c>
      <c r="F495" s="10" t="s">
        <v>54</v>
      </c>
      <c r="G495" s="10" t="s">
        <v>1076</v>
      </c>
      <c r="H495" s="10" t="s">
        <v>1077</v>
      </c>
      <c r="I495" s="10" t="s">
        <v>26</v>
      </c>
      <c r="J495" s="11">
        <v>9.5560693740844727</v>
      </c>
      <c r="K495" s="10" t="s">
        <v>139</v>
      </c>
      <c r="L495" s="1" t="s">
        <v>127</v>
      </c>
      <c r="M495" s="10" t="s">
        <v>1608</v>
      </c>
      <c r="N495" s="32" t="s">
        <v>30</v>
      </c>
      <c r="O495" s="12">
        <v>633000</v>
      </c>
      <c r="P495" s="10" t="s">
        <v>30</v>
      </c>
      <c r="Q495" s="7" t="s">
        <v>31</v>
      </c>
      <c r="R495" s="10"/>
      <c r="S495" s="10"/>
    </row>
    <row r="496" spans="1:19" ht="252" x14ac:dyDescent="0.25">
      <c r="A496" s="10" t="s">
        <v>1460</v>
      </c>
      <c r="B496" s="10" t="s">
        <v>1461</v>
      </c>
      <c r="C496" s="10" t="s">
        <v>1462</v>
      </c>
      <c r="D496" s="10" t="s">
        <v>2108</v>
      </c>
      <c r="E496" s="10" t="s">
        <v>69</v>
      </c>
      <c r="F496" s="10" t="s">
        <v>54</v>
      </c>
      <c r="G496" s="10" t="s">
        <v>1076</v>
      </c>
      <c r="H496" s="10" t="s">
        <v>1077</v>
      </c>
      <c r="I496" s="10" t="s">
        <v>26</v>
      </c>
      <c r="J496" s="11">
        <v>9.5560731887817383</v>
      </c>
      <c r="K496" s="10" t="s">
        <v>139</v>
      </c>
      <c r="L496" s="1" t="s">
        <v>127</v>
      </c>
      <c r="M496" s="10" t="s">
        <v>1606</v>
      </c>
      <c r="N496" s="32" t="s">
        <v>30</v>
      </c>
      <c r="O496" s="12">
        <v>633000</v>
      </c>
      <c r="P496" s="10" t="s">
        <v>30</v>
      </c>
      <c r="Q496" s="7" t="s">
        <v>31</v>
      </c>
      <c r="R496" s="10"/>
      <c r="S496" s="10"/>
    </row>
    <row r="497" spans="1:19" ht="299.25" x14ac:dyDescent="0.25">
      <c r="A497" s="10" t="s">
        <v>1463</v>
      </c>
      <c r="B497" s="10" t="s">
        <v>1464</v>
      </c>
      <c r="C497" s="10" t="s">
        <v>1465</v>
      </c>
      <c r="D497" s="10" t="s">
        <v>2108</v>
      </c>
      <c r="E497" s="10" t="s">
        <v>69</v>
      </c>
      <c r="F497" s="10" t="s">
        <v>54</v>
      </c>
      <c r="G497" s="10" t="s">
        <v>1076</v>
      </c>
      <c r="H497" s="10" t="s">
        <v>1077</v>
      </c>
      <c r="I497" s="10" t="s">
        <v>26</v>
      </c>
      <c r="J497" s="11">
        <v>3.0541980266571045</v>
      </c>
      <c r="K497" s="10" t="s">
        <v>139</v>
      </c>
      <c r="L497" s="1" t="s">
        <v>127</v>
      </c>
      <c r="M497" s="10" t="s">
        <v>1609</v>
      </c>
      <c r="N497" s="32" t="s">
        <v>30</v>
      </c>
      <c r="O497" s="12">
        <v>633000</v>
      </c>
      <c r="P497" s="10" t="s">
        <v>30</v>
      </c>
      <c r="Q497" s="7" t="s">
        <v>31</v>
      </c>
      <c r="R497" s="10"/>
      <c r="S497" s="10"/>
    </row>
    <row r="498" spans="1:19" ht="346.5" x14ac:dyDescent="0.25">
      <c r="A498" s="10" t="s">
        <v>1466</v>
      </c>
      <c r="B498" s="10" t="s">
        <v>1467</v>
      </c>
      <c r="C498" s="10" t="s">
        <v>1468</v>
      </c>
      <c r="D498" s="10" t="s">
        <v>2108</v>
      </c>
      <c r="E498" s="10" t="s">
        <v>69</v>
      </c>
      <c r="F498" s="10" t="s">
        <v>54</v>
      </c>
      <c r="G498" s="10" t="s">
        <v>1076</v>
      </c>
      <c r="H498" s="10" t="s">
        <v>1077</v>
      </c>
      <c r="I498" s="10" t="s">
        <v>26</v>
      </c>
      <c r="J498" s="11">
        <v>44.783988952636719</v>
      </c>
      <c r="K498" s="10" t="s">
        <v>139</v>
      </c>
      <c r="L498" s="1" t="s">
        <v>127</v>
      </c>
      <c r="M498" s="10" t="s">
        <v>2102</v>
      </c>
      <c r="N498" s="32" t="s">
        <v>30</v>
      </c>
      <c r="O498" s="12">
        <v>675000</v>
      </c>
      <c r="P498" s="10" t="s">
        <v>30</v>
      </c>
      <c r="Q498" s="7" t="s">
        <v>31</v>
      </c>
      <c r="R498" s="10"/>
      <c r="S498" s="10"/>
    </row>
    <row r="499" spans="1:19" ht="189" x14ac:dyDescent="0.25">
      <c r="A499" s="10" t="s">
        <v>1469</v>
      </c>
      <c r="B499" s="10" t="s">
        <v>1470</v>
      </c>
      <c r="C499" s="10" t="s">
        <v>1471</v>
      </c>
      <c r="D499" s="10" t="s">
        <v>2108</v>
      </c>
      <c r="E499" s="10" t="s">
        <v>69</v>
      </c>
      <c r="F499" s="10" t="s">
        <v>54</v>
      </c>
      <c r="G499" s="10" t="s">
        <v>1076</v>
      </c>
      <c r="H499" s="10" t="s">
        <v>1077</v>
      </c>
      <c r="I499" s="10" t="s">
        <v>26</v>
      </c>
      <c r="J499" s="11">
        <v>14.560750007629395</v>
      </c>
      <c r="K499" s="10" t="s">
        <v>139</v>
      </c>
      <c r="L499" s="1" t="s">
        <v>127</v>
      </c>
      <c r="M499" s="10" t="s">
        <v>1604</v>
      </c>
      <c r="N499" s="32" t="s">
        <v>30</v>
      </c>
      <c r="O499" s="12">
        <v>633000</v>
      </c>
      <c r="P499" s="10" t="s">
        <v>30</v>
      </c>
      <c r="Q499" s="7" t="s">
        <v>31</v>
      </c>
      <c r="R499" s="10"/>
      <c r="S499" s="10"/>
    </row>
    <row r="500" spans="1:19" ht="157.5" x14ac:dyDescent="0.25">
      <c r="A500" s="10" t="s">
        <v>1472</v>
      </c>
      <c r="B500" s="10" t="s">
        <v>1473</v>
      </c>
      <c r="C500" s="10" t="s">
        <v>1474</v>
      </c>
      <c r="D500" s="10" t="s">
        <v>2108</v>
      </c>
      <c r="E500" s="10" t="s">
        <v>446</v>
      </c>
      <c r="F500" s="10" t="s">
        <v>125</v>
      </c>
      <c r="G500" s="10" t="s">
        <v>1844</v>
      </c>
      <c r="H500" s="10" t="s">
        <v>1570</v>
      </c>
      <c r="I500" s="10" t="s">
        <v>58</v>
      </c>
      <c r="J500" s="11">
        <v>266.3255615234375</v>
      </c>
      <c r="K500" s="10" t="s">
        <v>139</v>
      </c>
      <c r="L500" s="1" t="s">
        <v>127</v>
      </c>
      <c r="M500" s="10" t="s">
        <v>1594</v>
      </c>
      <c r="N500" s="32" t="s">
        <v>30</v>
      </c>
      <c r="O500" s="12">
        <v>844000</v>
      </c>
      <c r="P500" s="10" t="s">
        <v>30</v>
      </c>
      <c r="Q500" s="7" t="s">
        <v>31</v>
      </c>
      <c r="R500" s="10"/>
      <c r="S500" s="10"/>
    </row>
    <row r="501" spans="1:19" ht="220.5" x14ac:dyDescent="0.25">
      <c r="A501" s="10" t="s">
        <v>1475</v>
      </c>
      <c r="B501" s="10" t="s">
        <v>1476</v>
      </c>
      <c r="C501" s="10" t="s">
        <v>1477</v>
      </c>
      <c r="D501" s="10" t="s">
        <v>2108</v>
      </c>
      <c r="E501" s="10" t="s">
        <v>69</v>
      </c>
      <c r="F501" s="10" t="s">
        <v>23</v>
      </c>
      <c r="G501" s="10" t="s">
        <v>2269</v>
      </c>
      <c r="H501" s="10" t="s">
        <v>131</v>
      </c>
      <c r="I501" s="10" t="s">
        <v>26</v>
      </c>
      <c r="J501" s="11">
        <v>4.7165164947509766</v>
      </c>
      <c r="K501" s="10" t="s">
        <v>1626</v>
      </c>
      <c r="L501" s="1" t="s">
        <v>127</v>
      </c>
      <c r="M501" s="10" t="s">
        <v>1610</v>
      </c>
      <c r="N501" s="32" t="s">
        <v>30</v>
      </c>
      <c r="O501" s="12">
        <v>633000</v>
      </c>
      <c r="P501" s="10" t="s">
        <v>30</v>
      </c>
      <c r="Q501" s="7" t="s">
        <v>31</v>
      </c>
      <c r="R501" s="10"/>
      <c r="S501" s="10"/>
    </row>
    <row r="502" spans="1:19" ht="220.5" x14ac:dyDescent="0.25">
      <c r="A502" s="10" t="s">
        <v>1478</v>
      </c>
      <c r="B502" s="10" t="s">
        <v>1479</v>
      </c>
      <c r="C502" s="10" t="s">
        <v>1480</v>
      </c>
      <c r="D502" s="10" t="s">
        <v>2108</v>
      </c>
      <c r="E502" s="10" t="s">
        <v>69</v>
      </c>
      <c r="F502" s="10" t="s">
        <v>129</v>
      </c>
      <c r="G502" s="10" t="s">
        <v>2269</v>
      </c>
      <c r="H502" s="10" t="s">
        <v>131</v>
      </c>
      <c r="I502" s="10" t="s">
        <v>26</v>
      </c>
      <c r="J502" s="11">
        <v>3.2647454738616943</v>
      </c>
      <c r="K502" s="10" t="s">
        <v>1626</v>
      </c>
      <c r="L502" s="1" t="s">
        <v>127</v>
      </c>
      <c r="M502" s="10" t="s">
        <v>1611</v>
      </c>
      <c r="N502" s="32" t="s">
        <v>30</v>
      </c>
      <c r="O502" s="12">
        <v>844000</v>
      </c>
      <c r="P502" s="10" t="s">
        <v>30</v>
      </c>
      <c r="Q502" s="7" t="s">
        <v>31</v>
      </c>
      <c r="R502" s="10"/>
      <c r="S502" s="10"/>
    </row>
    <row r="503" spans="1:19" ht="236.25" x14ac:dyDescent="0.25">
      <c r="A503" s="10" t="s">
        <v>1481</v>
      </c>
      <c r="B503" s="10" t="s">
        <v>1482</v>
      </c>
      <c r="C503" s="10" t="s">
        <v>1483</v>
      </c>
      <c r="D503" s="10" t="s">
        <v>2108</v>
      </c>
      <c r="E503" s="10" t="s">
        <v>69</v>
      </c>
      <c r="F503" s="10" t="s">
        <v>54</v>
      </c>
      <c r="G503" s="10" t="s">
        <v>2276</v>
      </c>
      <c r="H503" s="10" t="s">
        <v>1571</v>
      </c>
      <c r="I503" s="10" t="s">
        <v>26</v>
      </c>
      <c r="J503" s="11">
        <v>0.99834221601486206</v>
      </c>
      <c r="K503" s="10" t="s">
        <v>139</v>
      </c>
      <c r="L503" s="1" t="s">
        <v>127</v>
      </c>
      <c r="M503" s="10" t="s">
        <v>1612</v>
      </c>
      <c r="N503" s="32" t="s">
        <v>30</v>
      </c>
      <c r="O503" s="12">
        <v>844000</v>
      </c>
      <c r="P503" s="10" t="s">
        <v>30</v>
      </c>
      <c r="Q503" s="7" t="s">
        <v>31</v>
      </c>
      <c r="R503" s="10"/>
      <c r="S503" s="10"/>
    </row>
    <row r="504" spans="1:19" ht="252" x14ac:dyDescent="0.25">
      <c r="A504" s="10" t="s">
        <v>1484</v>
      </c>
      <c r="B504" s="10" t="s">
        <v>1485</v>
      </c>
      <c r="C504" s="10" t="s">
        <v>1486</v>
      </c>
      <c r="D504" s="10" t="s">
        <v>2108</v>
      </c>
      <c r="E504" s="10" t="s">
        <v>69</v>
      </c>
      <c r="F504" s="10" t="s">
        <v>54</v>
      </c>
      <c r="G504" s="10" t="s">
        <v>55</v>
      </c>
      <c r="H504" s="10" t="s">
        <v>56</v>
      </c>
      <c r="I504" s="10" t="s">
        <v>44</v>
      </c>
      <c r="J504" s="11">
        <v>2.8870923519134521</v>
      </c>
      <c r="K504" s="10" t="s">
        <v>139</v>
      </c>
      <c r="L504" s="1" t="s">
        <v>127</v>
      </c>
      <c r="M504" s="10" t="s">
        <v>1613</v>
      </c>
      <c r="N504" s="32" t="s">
        <v>30</v>
      </c>
      <c r="O504" s="12">
        <v>844000</v>
      </c>
      <c r="P504" s="10" t="s">
        <v>30</v>
      </c>
      <c r="Q504" s="7" t="s">
        <v>31</v>
      </c>
      <c r="R504" s="10"/>
      <c r="S504" s="10"/>
    </row>
    <row r="505" spans="1:19" ht="236.25" x14ac:dyDescent="0.25">
      <c r="A505" s="10" t="s">
        <v>1487</v>
      </c>
      <c r="B505" s="10" t="s">
        <v>1488</v>
      </c>
      <c r="C505" s="10" t="s">
        <v>2104</v>
      </c>
      <c r="D505" s="10" t="s">
        <v>2108</v>
      </c>
      <c r="E505" s="10" t="s">
        <v>69</v>
      </c>
      <c r="F505" s="10" t="s">
        <v>54</v>
      </c>
      <c r="G505" s="10" t="s">
        <v>1065</v>
      </c>
      <c r="H505" s="10" t="s">
        <v>1066</v>
      </c>
      <c r="I505" s="10" t="s">
        <v>26</v>
      </c>
      <c r="J505" s="11">
        <v>5.2081179618835449</v>
      </c>
      <c r="K505" s="10" t="s">
        <v>139</v>
      </c>
      <c r="L505" s="1" t="s">
        <v>127</v>
      </c>
      <c r="M505" s="10" t="s">
        <v>1614</v>
      </c>
      <c r="N505" s="32" t="s">
        <v>30</v>
      </c>
      <c r="O505" s="12">
        <v>844000</v>
      </c>
      <c r="P505" s="10" t="s">
        <v>30</v>
      </c>
      <c r="Q505" s="7" t="s">
        <v>31</v>
      </c>
      <c r="R505" s="10"/>
      <c r="S505" s="10"/>
    </row>
    <row r="506" spans="1:19" ht="283.5" x14ac:dyDescent="0.25">
      <c r="A506" s="10" t="s">
        <v>1489</v>
      </c>
      <c r="B506" s="10" t="s">
        <v>1490</v>
      </c>
      <c r="C506" s="10" t="s">
        <v>2105</v>
      </c>
      <c r="D506" s="10" t="s">
        <v>2108</v>
      </c>
      <c r="E506" s="10" t="s">
        <v>69</v>
      </c>
      <c r="F506" s="10" t="s">
        <v>125</v>
      </c>
      <c r="G506" s="10" t="s">
        <v>950</v>
      </c>
      <c r="H506" s="10" t="s">
        <v>951</v>
      </c>
      <c r="I506" s="10" t="s">
        <v>26</v>
      </c>
      <c r="J506" s="11">
        <v>22.678840637207031</v>
      </c>
      <c r="K506" s="10" t="s">
        <v>139</v>
      </c>
      <c r="L506" s="1" t="s">
        <v>127</v>
      </c>
      <c r="M506" s="10" t="s">
        <v>1615</v>
      </c>
      <c r="N506" s="32" t="s">
        <v>30</v>
      </c>
      <c r="O506" s="12">
        <v>844000</v>
      </c>
      <c r="P506" s="10" t="s">
        <v>30</v>
      </c>
      <c r="Q506" s="7" t="s">
        <v>31</v>
      </c>
      <c r="R506" s="10"/>
      <c r="S506" s="10"/>
    </row>
    <row r="507" spans="1:19" ht="157.5" x14ac:dyDescent="0.25">
      <c r="A507" s="10" t="s">
        <v>1491</v>
      </c>
      <c r="B507" s="10" t="s">
        <v>1492</v>
      </c>
      <c r="C507" s="10" t="s">
        <v>1493</v>
      </c>
      <c r="D507" s="10" t="s">
        <v>2113</v>
      </c>
      <c r="E507" s="10" t="s">
        <v>1588</v>
      </c>
      <c r="F507" s="10" t="s">
        <v>1840</v>
      </c>
      <c r="G507" s="10" t="s">
        <v>1844</v>
      </c>
      <c r="H507" s="10" t="s">
        <v>1572</v>
      </c>
      <c r="I507" s="10" t="s">
        <v>26</v>
      </c>
      <c r="J507" s="11">
        <v>12949.3974609375</v>
      </c>
      <c r="K507" s="10" t="s">
        <v>1626</v>
      </c>
      <c r="L507" s="10" t="s">
        <v>741</v>
      </c>
      <c r="M507" s="10" t="s">
        <v>741</v>
      </c>
      <c r="N507" s="32" t="s">
        <v>29</v>
      </c>
      <c r="O507" s="12">
        <v>844000</v>
      </c>
      <c r="P507" s="10" t="s">
        <v>30</v>
      </c>
      <c r="Q507" s="7" t="s">
        <v>31</v>
      </c>
      <c r="R507" s="10"/>
      <c r="S507" s="10"/>
    </row>
    <row r="508" spans="1:19" ht="157.5" x14ac:dyDescent="0.25">
      <c r="A508" s="10" t="s">
        <v>1494</v>
      </c>
      <c r="B508" s="10" t="s">
        <v>1495</v>
      </c>
      <c r="C508" s="10" t="s">
        <v>1496</v>
      </c>
      <c r="D508" s="10" t="s">
        <v>2108</v>
      </c>
      <c r="E508" s="10" t="s">
        <v>1589</v>
      </c>
      <c r="F508" s="10" t="s">
        <v>257</v>
      </c>
      <c r="G508" s="10" t="s">
        <v>2277</v>
      </c>
      <c r="H508" s="10" t="s">
        <v>1573</v>
      </c>
      <c r="I508" s="10" t="s">
        <v>26</v>
      </c>
      <c r="J508" s="11">
        <v>214.94290161132813</v>
      </c>
      <c r="K508" s="10" t="s">
        <v>139</v>
      </c>
      <c r="L508" s="10" t="s">
        <v>1625</v>
      </c>
      <c r="M508" s="10" t="s">
        <v>1616</v>
      </c>
      <c r="N508" s="32" t="s">
        <v>29</v>
      </c>
      <c r="O508" s="12">
        <v>692000</v>
      </c>
      <c r="P508" s="10" t="s">
        <v>30</v>
      </c>
      <c r="Q508" s="7" t="s">
        <v>31</v>
      </c>
      <c r="R508" s="10"/>
      <c r="S508" s="10"/>
    </row>
    <row r="509" spans="1:19" ht="63" x14ac:dyDescent="0.25">
      <c r="A509" s="10" t="s">
        <v>1497</v>
      </c>
      <c r="B509" s="10" t="s">
        <v>1498</v>
      </c>
      <c r="C509" s="10" t="s">
        <v>1499</v>
      </c>
      <c r="D509" s="10" t="s">
        <v>2108</v>
      </c>
      <c r="E509" s="10" t="s">
        <v>1590</v>
      </c>
      <c r="F509" s="10" t="s">
        <v>365</v>
      </c>
      <c r="G509" s="10" t="s">
        <v>1844</v>
      </c>
      <c r="H509" s="10" t="s">
        <v>1844</v>
      </c>
      <c r="I509" s="10" t="s">
        <v>26</v>
      </c>
      <c r="J509" s="11">
        <v>455.27676391601563</v>
      </c>
      <c r="K509" s="10" t="s">
        <v>139</v>
      </c>
      <c r="L509" s="10" t="s">
        <v>1625</v>
      </c>
      <c r="M509" s="10" t="s">
        <v>1616</v>
      </c>
      <c r="N509" s="32" t="s">
        <v>29</v>
      </c>
      <c r="O509" s="12">
        <v>692000</v>
      </c>
      <c r="P509" s="10" t="s">
        <v>30</v>
      </c>
      <c r="Q509" s="7" t="s">
        <v>31</v>
      </c>
      <c r="R509" s="10"/>
      <c r="S509" s="10"/>
    </row>
    <row r="510" spans="1:19" ht="63" x14ac:dyDescent="0.25">
      <c r="A510" s="10" t="s">
        <v>1500</v>
      </c>
      <c r="B510" s="10" t="s">
        <v>1501</v>
      </c>
      <c r="C510" s="10" t="s">
        <v>1502</v>
      </c>
      <c r="D510" s="10" t="s">
        <v>2108</v>
      </c>
      <c r="E510" s="10" t="s">
        <v>1590</v>
      </c>
      <c r="F510" s="10" t="s">
        <v>365</v>
      </c>
      <c r="G510" s="10" t="s">
        <v>1844</v>
      </c>
      <c r="H510" s="10" t="s">
        <v>1844</v>
      </c>
      <c r="I510" s="10" t="s">
        <v>26</v>
      </c>
      <c r="J510" s="11">
        <v>455.27676391601563</v>
      </c>
      <c r="K510" s="10" t="s">
        <v>139</v>
      </c>
      <c r="L510" s="10" t="s">
        <v>1625</v>
      </c>
      <c r="M510" s="10" t="s">
        <v>1616</v>
      </c>
      <c r="N510" s="32" t="s">
        <v>29</v>
      </c>
      <c r="O510" s="12">
        <v>692000</v>
      </c>
      <c r="P510" s="10" t="s">
        <v>30</v>
      </c>
      <c r="Q510" s="7" t="s">
        <v>31</v>
      </c>
      <c r="R510" s="10"/>
      <c r="S510" s="10"/>
    </row>
    <row r="511" spans="1:19" ht="63" x14ac:dyDescent="0.25">
      <c r="A511" s="10" t="s">
        <v>1503</v>
      </c>
      <c r="B511" s="10" t="s">
        <v>1504</v>
      </c>
      <c r="C511" s="10" t="s">
        <v>1505</v>
      </c>
      <c r="D511" s="10" t="s">
        <v>2108</v>
      </c>
      <c r="E511" s="10" t="s">
        <v>1590</v>
      </c>
      <c r="F511" s="10" t="s">
        <v>365</v>
      </c>
      <c r="G511" s="10" t="s">
        <v>1844</v>
      </c>
      <c r="H511" s="10" t="s">
        <v>1844</v>
      </c>
      <c r="I511" s="10" t="s">
        <v>26</v>
      </c>
      <c r="J511" s="11">
        <v>455.27676391601563</v>
      </c>
      <c r="K511" s="10" t="s">
        <v>139</v>
      </c>
      <c r="L511" s="10" t="s">
        <v>1625</v>
      </c>
      <c r="M511" s="10" t="s">
        <v>1616</v>
      </c>
      <c r="N511" s="32" t="s">
        <v>29</v>
      </c>
      <c r="O511" s="12">
        <v>692000</v>
      </c>
      <c r="P511" s="10" t="s">
        <v>30</v>
      </c>
      <c r="Q511" s="7" t="s">
        <v>31</v>
      </c>
      <c r="R511" s="10"/>
      <c r="S511" s="10"/>
    </row>
    <row r="512" spans="1:19" ht="110.25" x14ac:dyDescent="0.25">
      <c r="A512" s="10" t="s">
        <v>1506</v>
      </c>
      <c r="B512" s="10" t="s">
        <v>1507</v>
      </c>
      <c r="C512" s="10" t="s">
        <v>1508</v>
      </c>
      <c r="D512" s="10" t="s">
        <v>2108</v>
      </c>
      <c r="E512" s="10" t="s">
        <v>1591</v>
      </c>
      <c r="F512" s="10" t="s">
        <v>257</v>
      </c>
      <c r="G512" s="10" t="s">
        <v>2278</v>
      </c>
      <c r="H512" s="10" t="s">
        <v>1574</v>
      </c>
      <c r="I512" s="10" t="s">
        <v>26</v>
      </c>
      <c r="J512" s="11">
        <v>157.94827270507813</v>
      </c>
      <c r="K512" s="10" t="s">
        <v>139</v>
      </c>
      <c r="L512" s="10" t="s">
        <v>1625</v>
      </c>
      <c r="M512" s="10" t="s">
        <v>1616</v>
      </c>
      <c r="N512" s="32" t="s">
        <v>29</v>
      </c>
      <c r="O512" s="12">
        <v>692000</v>
      </c>
      <c r="P512" s="10" t="s">
        <v>30</v>
      </c>
      <c r="Q512" s="7" t="s">
        <v>31</v>
      </c>
      <c r="R512" s="10"/>
      <c r="S512" s="10"/>
    </row>
    <row r="513" spans="1:19" ht="110.25" x14ac:dyDescent="0.25">
      <c r="A513" s="10" t="s">
        <v>1509</v>
      </c>
      <c r="B513" s="10" t="s">
        <v>1510</v>
      </c>
      <c r="C513" s="10" t="s">
        <v>1511</v>
      </c>
      <c r="D513" s="10" t="s">
        <v>2108</v>
      </c>
      <c r="E513" s="10" t="s">
        <v>1591</v>
      </c>
      <c r="F513" s="10" t="s">
        <v>257</v>
      </c>
      <c r="G513" s="10" t="s">
        <v>2278</v>
      </c>
      <c r="H513" s="10" t="s">
        <v>1574</v>
      </c>
      <c r="I513" s="10" t="s">
        <v>26</v>
      </c>
      <c r="J513" s="11">
        <v>157.94827270507813</v>
      </c>
      <c r="K513" s="10" t="s">
        <v>139</v>
      </c>
      <c r="L513" s="10" t="s">
        <v>1625</v>
      </c>
      <c r="M513" s="10" t="s">
        <v>1616</v>
      </c>
      <c r="N513" s="32" t="s">
        <v>29</v>
      </c>
      <c r="O513" s="12">
        <v>692000</v>
      </c>
      <c r="P513" s="10" t="s">
        <v>30</v>
      </c>
      <c r="Q513" s="7" t="s">
        <v>31</v>
      </c>
      <c r="R513" s="10"/>
      <c r="S513" s="10"/>
    </row>
    <row r="514" spans="1:19" ht="63" x14ac:dyDescent="0.25">
      <c r="A514" s="10" t="s">
        <v>1512</v>
      </c>
      <c r="B514" s="10" t="s">
        <v>1513</v>
      </c>
      <c r="C514" s="10" t="s">
        <v>1514</v>
      </c>
      <c r="D514" s="10" t="s">
        <v>2108</v>
      </c>
      <c r="E514" s="10" t="s">
        <v>473</v>
      </c>
      <c r="F514" s="10" t="s">
        <v>125</v>
      </c>
      <c r="G514" s="10" t="s">
        <v>1844</v>
      </c>
      <c r="H514" s="10" t="s">
        <v>1844</v>
      </c>
      <c r="I514" s="10" t="s">
        <v>26</v>
      </c>
      <c r="J514" s="11">
        <v>390.7017822265625</v>
      </c>
      <c r="K514" s="10" t="s">
        <v>139</v>
      </c>
      <c r="L514" s="10" t="s">
        <v>1625</v>
      </c>
      <c r="M514" s="10" t="s">
        <v>1616</v>
      </c>
      <c r="N514" s="32" t="s">
        <v>29</v>
      </c>
      <c r="O514" s="12">
        <v>692000</v>
      </c>
      <c r="P514" s="10" t="s">
        <v>30</v>
      </c>
      <c r="Q514" s="7" t="s">
        <v>31</v>
      </c>
      <c r="R514" s="10"/>
      <c r="S514" s="10"/>
    </row>
    <row r="515" spans="1:19" ht="63" x14ac:dyDescent="0.25">
      <c r="A515" s="10" t="s">
        <v>1515</v>
      </c>
      <c r="B515" s="10" t="s">
        <v>1516</v>
      </c>
      <c r="C515" s="10" t="s">
        <v>1517</v>
      </c>
      <c r="D515" s="10" t="s">
        <v>2108</v>
      </c>
      <c r="E515" s="10" t="s">
        <v>473</v>
      </c>
      <c r="F515" s="10" t="s">
        <v>125</v>
      </c>
      <c r="G515" s="10" t="s">
        <v>1844</v>
      </c>
      <c r="H515" s="10" t="s">
        <v>1844</v>
      </c>
      <c r="I515" s="10" t="s">
        <v>26</v>
      </c>
      <c r="J515" s="11">
        <v>390.7017822265625</v>
      </c>
      <c r="K515" s="10" t="s">
        <v>139</v>
      </c>
      <c r="L515" s="10" t="s">
        <v>1625</v>
      </c>
      <c r="M515" s="10" t="s">
        <v>1616</v>
      </c>
      <c r="N515" s="32" t="s">
        <v>29</v>
      </c>
      <c r="O515" s="12">
        <v>692000</v>
      </c>
      <c r="P515" s="10" t="s">
        <v>30</v>
      </c>
      <c r="Q515" s="7" t="s">
        <v>31</v>
      </c>
      <c r="R515" s="10"/>
      <c r="S515" s="10"/>
    </row>
    <row r="516" spans="1:19" ht="126" x14ac:dyDescent="0.25">
      <c r="A516" s="10" t="s">
        <v>1518</v>
      </c>
      <c r="B516" s="10" t="s">
        <v>1519</v>
      </c>
      <c r="C516" s="10" t="s">
        <v>1520</v>
      </c>
      <c r="D516" s="10" t="s">
        <v>2108</v>
      </c>
      <c r="E516" s="10" t="s">
        <v>429</v>
      </c>
      <c r="F516" s="10" t="s">
        <v>1841</v>
      </c>
      <c r="G516" s="10" t="s">
        <v>2279</v>
      </c>
      <c r="H516" s="10" t="s">
        <v>1575</v>
      </c>
      <c r="I516" s="10" t="s">
        <v>26</v>
      </c>
      <c r="J516" s="11">
        <v>179.92303466796875</v>
      </c>
      <c r="K516" s="10" t="s">
        <v>139</v>
      </c>
      <c r="L516" s="10" t="s">
        <v>1625</v>
      </c>
      <c r="M516" s="10" t="s">
        <v>1616</v>
      </c>
      <c r="N516" s="32" t="s">
        <v>29</v>
      </c>
      <c r="O516" s="12">
        <v>692000</v>
      </c>
      <c r="P516" s="10" t="s">
        <v>30</v>
      </c>
      <c r="Q516" s="7" t="s">
        <v>31</v>
      </c>
      <c r="R516" s="10"/>
      <c r="S516" s="10"/>
    </row>
    <row r="517" spans="1:19" ht="189" x14ac:dyDescent="0.25">
      <c r="A517" s="10" t="s">
        <v>1521</v>
      </c>
      <c r="B517" s="10" t="s">
        <v>1522</v>
      </c>
      <c r="C517" s="10" t="s">
        <v>1523</v>
      </c>
      <c r="D517" s="10" t="s">
        <v>2108</v>
      </c>
      <c r="E517" s="10" t="s">
        <v>1592</v>
      </c>
      <c r="F517" s="10" t="s">
        <v>257</v>
      </c>
      <c r="G517" s="10" t="s">
        <v>1844</v>
      </c>
      <c r="H517" s="10" t="s">
        <v>1576</v>
      </c>
      <c r="I517" s="10" t="s">
        <v>26</v>
      </c>
      <c r="J517" s="11">
        <v>408.81155395507813</v>
      </c>
      <c r="K517" s="10" t="s">
        <v>139</v>
      </c>
      <c r="L517" s="10" t="s">
        <v>1625</v>
      </c>
      <c r="M517" s="10" t="s">
        <v>1616</v>
      </c>
      <c r="N517" s="32" t="s">
        <v>29</v>
      </c>
      <c r="O517" s="12">
        <v>692000</v>
      </c>
      <c r="P517" s="10" t="s">
        <v>30</v>
      </c>
      <c r="Q517" s="7" t="s">
        <v>31</v>
      </c>
      <c r="R517" s="10"/>
      <c r="S517" s="10"/>
    </row>
    <row r="518" spans="1:19" ht="126" x14ac:dyDescent="0.25">
      <c r="A518" s="10" t="s">
        <v>1524</v>
      </c>
      <c r="B518" s="10" t="s">
        <v>1525</v>
      </c>
      <c r="C518" s="10" t="s">
        <v>1526</v>
      </c>
      <c r="D518" s="10" t="s">
        <v>2108</v>
      </c>
      <c r="E518" s="10" t="s">
        <v>429</v>
      </c>
      <c r="F518" s="10" t="s">
        <v>1841</v>
      </c>
      <c r="G518" s="10" t="s">
        <v>2279</v>
      </c>
      <c r="H518" s="10" t="s">
        <v>1575</v>
      </c>
      <c r="I518" s="10" t="s">
        <v>26</v>
      </c>
      <c r="J518" s="11">
        <v>179.92189025878906</v>
      </c>
      <c r="K518" s="10" t="s">
        <v>139</v>
      </c>
      <c r="L518" s="10" t="s">
        <v>1625</v>
      </c>
      <c r="M518" s="10" t="s">
        <v>1616</v>
      </c>
      <c r="N518" s="32" t="s">
        <v>29</v>
      </c>
      <c r="O518" s="12">
        <v>692000</v>
      </c>
      <c r="P518" s="10" t="s">
        <v>30</v>
      </c>
      <c r="Q518" s="7" t="s">
        <v>31</v>
      </c>
      <c r="R518" s="10"/>
      <c r="S518" s="10"/>
    </row>
    <row r="519" spans="1:19" ht="110.25" x14ac:dyDescent="0.25">
      <c r="A519" s="10" t="s">
        <v>1527</v>
      </c>
      <c r="B519" s="10" t="s">
        <v>1528</v>
      </c>
      <c r="C519" s="10" t="s">
        <v>1529</v>
      </c>
      <c r="D519" s="10" t="s">
        <v>2108</v>
      </c>
      <c r="E519" s="10" t="s">
        <v>1591</v>
      </c>
      <c r="F519" s="10" t="s">
        <v>257</v>
      </c>
      <c r="G519" s="10" t="s">
        <v>2278</v>
      </c>
      <c r="H519" s="10" t="s">
        <v>1574</v>
      </c>
      <c r="I519" s="10" t="s">
        <v>26</v>
      </c>
      <c r="J519" s="11">
        <v>157.94827270507813</v>
      </c>
      <c r="K519" s="10" t="s">
        <v>139</v>
      </c>
      <c r="L519" s="10" t="s">
        <v>1625</v>
      </c>
      <c r="M519" s="10" t="s">
        <v>1616</v>
      </c>
      <c r="N519" s="32" t="s">
        <v>29</v>
      </c>
      <c r="O519" s="12">
        <v>692000</v>
      </c>
      <c r="P519" s="10" t="s">
        <v>30</v>
      </c>
      <c r="Q519" s="7" t="s">
        <v>31</v>
      </c>
      <c r="R519" s="10"/>
      <c r="S519" s="10"/>
    </row>
    <row r="520" spans="1:19" ht="157.5" x14ac:dyDescent="0.25">
      <c r="A520" s="10" t="s">
        <v>1530</v>
      </c>
      <c r="B520" s="10" t="s">
        <v>1531</v>
      </c>
      <c r="C520" s="10" t="s">
        <v>1532</v>
      </c>
      <c r="D520" s="10" t="s">
        <v>2108</v>
      </c>
      <c r="E520" s="10" t="s">
        <v>1589</v>
      </c>
      <c r="F520" s="10" t="s">
        <v>257</v>
      </c>
      <c r="G520" s="10" t="s">
        <v>2277</v>
      </c>
      <c r="H520" s="10" t="s">
        <v>1573</v>
      </c>
      <c r="I520" s="10" t="s">
        <v>26</v>
      </c>
      <c r="J520" s="11">
        <v>214.94290161132813</v>
      </c>
      <c r="K520" s="10" t="s">
        <v>139</v>
      </c>
      <c r="L520" s="10" t="s">
        <v>1625</v>
      </c>
      <c r="M520" s="10" t="s">
        <v>1616</v>
      </c>
      <c r="N520" s="32" t="s">
        <v>29</v>
      </c>
      <c r="O520" s="12">
        <v>692000</v>
      </c>
      <c r="P520" s="10" t="s">
        <v>30</v>
      </c>
      <c r="Q520" s="7" t="s">
        <v>31</v>
      </c>
      <c r="R520" s="10"/>
      <c r="S520" s="10"/>
    </row>
    <row r="521" spans="1:19" ht="157.5" x14ac:dyDescent="0.25">
      <c r="A521" s="10" t="s">
        <v>1533</v>
      </c>
      <c r="B521" s="10" t="s">
        <v>1534</v>
      </c>
      <c r="C521" s="10" t="s">
        <v>1535</v>
      </c>
      <c r="D521" s="10" t="s">
        <v>2108</v>
      </c>
      <c r="E521" s="10" t="s">
        <v>1589</v>
      </c>
      <c r="F521" s="10" t="s">
        <v>257</v>
      </c>
      <c r="G521" s="10" t="s">
        <v>2277</v>
      </c>
      <c r="H521" s="10" t="s">
        <v>1573</v>
      </c>
      <c r="I521" s="10" t="s">
        <v>26</v>
      </c>
      <c r="J521" s="11">
        <v>214.94290161132813</v>
      </c>
      <c r="K521" s="10" t="s">
        <v>139</v>
      </c>
      <c r="L521" s="10" t="s">
        <v>1625</v>
      </c>
      <c r="M521" s="10" t="s">
        <v>1616</v>
      </c>
      <c r="N521" s="32" t="s">
        <v>29</v>
      </c>
      <c r="O521" s="12">
        <v>692000</v>
      </c>
      <c r="P521" s="10" t="s">
        <v>30</v>
      </c>
      <c r="Q521" s="7" t="s">
        <v>31</v>
      </c>
      <c r="R521" s="10"/>
      <c r="S521" s="10"/>
    </row>
    <row r="522" spans="1:19" ht="299.25" x14ac:dyDescent="0.25">
      <c r="A522" s="10" t="s">
        <v>1536</v>
      </c>
      <c r="B522" s="10" t="s">
        <v>1537</v>
      </c>
      <c r="C522" s="10" t="s">
        <v>1538</v>
      </c>
      <c r="D522" s="10" t="s">
        <v>2108</v>
      </c>
      <c r="E522" s="10" t="s">
        <v>1591</v>
      </c>
      <c r="F522" s="10" t="s">
        <v>1842</v>
      </c>
      <c r="G522" s="10" t="s">
        <v>1844</v>
      </c>
      <c r="H522" s="10" t="s">
        <v>1844</v>
      </c>
      <c r="I522" s="10" t="s">
        <v>26</v>
      </c>
      <c r="J522" s="11">
        <v>747.40850830078125</v>
      </c>
      <c r="K522" s="10" t="s">
        <v>139</v>
      </c>
      <c r="L522" s="10" t="s">
        <v>1625</v>
      </c>
      <c r="M522" s="10" t="s">
        <v>2103</v>
      </c>
      <c r="N522" s="32" t="s">
        <v>29</v>
      </c>
      <c r="O522" s="12">
        <v>1978000</v>
      </c>
      <c r="P522" s="10" t="s">
        <v>30</v>
      </c>
      <c r="Q522" s="7" t="s">
        <v>31</v>
      </c>
      <c r="R522" s="10"/>
      <c r="S522" s="10"/>
    </row>
    <row r="523" spans="1:19" ht="78.75" x14ac:dyDescent="0.25">
      <c r="A523" s="10" t="s">
        <v>1539</v>
      </c>
      <c r="B523" s="10" t="s">
        <v>1540</v>
      </c>
      <c r="C523" s="10" t="s">
        <v>1541</v>
      </c>
      <c r="D523" s="10" t="s">
        <v>2108</v>
      </c>
      <c r="E523" s="10" t="s">
        <v>325</v>
      </c>
      <c r="F523" s="10" t="s">
        <v>125</v>
      </c>
      <c r="G523" s="10" t="s">
        <v>2280</v>
      </c>
      <c r="H523" s="10" t="s">
        <v>1577</v>
      </c>
      <c r="I523" s="10" t="s">
        <v>44</v>
      </c>
      <c r="J523" s="11">
        <v>9.9603538513183594</v>
      </c>
      <c r="K523" s="10" t="s">
        <v>139</v>
      </c>
      <c r="L523" s="10" t="s">
        <v>327</v>
      </c>
      <c r="M523" s="10" t="s">
        <v>1617</v>
      </c>
      <c r="N523" s="32" t="s">
        <v>29</v>
      </c>
      <c r="O523" s="12">
        <v>85000</v>
      </c>
      <c r="P523" s="10" t="s">
        <v>30</v>
      </c>
      <c r="Q523" s="7" t="s">
        <v>31</v>
      </c>
      <c r="R523" s="10"/>
      <c r="S523" s="10"/>
    </row>
    <row r="524" spans="1:19" ht="157.5" x14ac:dyDescent="0.25">
      <c r="A524" s="10" t="s">
        <v>1542</v>
      </c>
      <c r="B524" s="10" t="s">
        <v>1543</v>
      </c>
      <c r="C524" s="10" t="s">
        <v>1544</v>
      </c>
      <c r="D524" s="10" t="s">
        <v>2108</v>
      </c>
      <c r="E524" s="10" t="s">
        <v>325</v>
      </c>
      <c r="F524" s="10" t="s">
        <v>365</v>
      </c>
      <c r="G524" s="10" t="s">
        <v>2281</v>
      </c>
      <c r="H524" s="10" t="s">
        <v>1578</v>
      </c>
      <c r="I524" s="10" t="s">
        <v>26</v>
      </c>
      <c r="J524" s="11">
        <v>42.184459686279297</v>
      </c>
      <c r="K524" s="10" t="s">
        <v>139</v>
      </c>
      <c r="L524" s="10" t="s">
        <v>327</v>
      </c>
      <c r="M524" s="10" t="s">
        <v>1618</v>
      </c>
      <c r="N524" s="32" t="s">
        <v>29</v>
      </c>
      <c r="O524" s="12">
        <v>532000</v>
      </c>
      <c r="P524" s="10" t="s">
        <v>30</v>
      </c>
      <c r="Q524" s="7" t="s">
        <v>31</v>
      </c>
      <c r="R524" s="10"/>
      <c r="S524" s="10"/>
    </row>
    <row r="525" spans="1:19" ht="157.5" x14ac:dyDescent="0.25">
      <c r="A525" s="10" t="s">
        <v>1545</v>
      </c>
      <c r="B525" s="10" t="s">
        <v>1546</v>
      </c>
      <c r="C525" s="10" t="s">
        <v>1547</v>
      </c>
      <c r="D525" s="10" t="s">
        <v>2108</v>
      </c>
      <c r="E525" s="10" t="s">
        <v>325</v>
      </c>
      <c r="F525" s="10" t="s">
        <v>365</v>
      </c>
      <c r="G525" s="10" t="s">
        <v>2282</v>
      </c>
      <c r="H525" s="10" t="s">
        <v>1579</v>
      </c>
      <c r="I525" s="10" t="s">
        <v>26</v>
      </c>
      <c r="J525" s="11">
        <v>31.162929534912109</v>
      </c>
      <c r="K525" s="10" t="s">
        <v>139</v>
      </c>
      <c r="L525" s="10" t="s">
        <v>327</v>
      </c>
      <c r="M525" s="10" t="s">
        <v>1618</v>
      </c>
      <c r="N525" s="32" t="s">
        <v>29</v>
      </c>
      <c r="O525" s="12">
        <v>393000</v>
      </c>
      <c r="P525" s="10" t="s">
        <v>30</v>
      </c>
      <c r="Q525" s="7" t="s">
        <v>31</v>
      </c>
      <c r="R525" s="10"/>
      <c r="S525" s="10"/>
    </row>
    <row r="526" spans="1:19" ht="157.5" x14ac:dyDescent="0.25">
      <c r="A526" s="10" t="s">
        <v>1548</v>
      </c>
      <c r="B526" s="10" t="s">
        <v>1549</v>
      </c>
      <c r="C526" s="10" t="s">
        <v>1550</v>
      </c>
      <c r="D526" s="10" t="s">
        <v>2108</v>
      </c>
      <c r="E526" s="10" t="s">
        <v>325</v>
      </c>
      <c r="F526" s="10" t="s">
        <v>365</v>
      </c>
      <c r="G526" s="10" t="s">
        <v>2283</v>
      </c>
      <c r="H526" s="10" t="s">
        <v>1580</v>
      </c>
      <c r="I526" s="10" t="s">
        <v>26</v>
      </c>
      <c r="J526" s="11">
        <v>30.855501174926758</v>
      </c>
      <c r="K526" s="10" t="s">
        <v>139</v>
      </c>
      <c r="L526" s="10" t="s">
        <v>327</v>
      </c>
      <c r="M526" s="10" t="s">
        <v>1618</v>
      </c>
      <c r="N526" s="32" t="s">
        <v>29</v>
      </c>
      <c r="O526" s="12">
        <v>380000</v>
      </c>
      <c r="P526" s="10" t="s">
        <v>30</v>
      </c>
      <c r="Q526" s="7" t="s">
        <v>31</v>
      </c>
      <c r="R526" s="10"/>
      <c r="S526" s="10"/>
    </row>
    <row r="527" spans="1:19" ht="141.75" x14ac:dyDescent="0.25">
      <c r="A527" s="10" t="s">
        <v>1551</v>
      </c>
      <c r="B527" s="10" t="s">
        <v>1552</v>
      </c>
      <c r="C527" s="10" t="s">
        <v>2107</v>
      </c>
      <c r="D527" s="10" t="s">
        <v>2108</v>
      </c>
      <c r="E527" s="10" t="s">
        <v>325</v>
      </c>
      <c r="F527" s="10" t="s">
        <v>365</v>
      </c>
      <c r="G527" s="10" t="s">
        <v>2284</v>
      </c>
      <c r="H527" s="10" t="s">
        <v>1581</v>
      </c>
      <c r="I527" s="10" t="s">
        <v>26</v>
      </c>
      <c r="J527" s="11">
        <v>37.434005737304688</v>
      </c>
      <c r="K527" s="10" t="s">
        <v>139</v>
      </c>
      <c r="L527" s="10" t="s">
        <v>327</v>
      </c>
      <c r="M527" s="10" t="s">
        <v>1619</v>
      </c>
      <c r="N527" s="32" t="s">
        <v>29</v>
      </c>
      <c r="O527" s="12">
        <v>469000</v>
      </c>
      <c r="P527" s="10" t="s">
        <v>30</v>
      </c>
      <c r="Q527" s="7" t="s">
        <v>31</v>
      </c>
      <c r="R527" s="10"/>
      <c r="S527" s="10"/>
    </row>
    <row r="528" spans="1:19" ht="157.5" x14ac:dyDescent="0.25">
      <c r="A528" s="10" t="s">
        <v>1553</v>
      </c>
      <c r="B528" s="10" t="s">
        <v>1554</v>
      </c>
      <c r="C528" s="10" t="s">
        <v>1555</v>
      </c>
      <c r="D528" s="10" t="s">
        <v>2108</v>
      </c>
      <c r="E528" s="10" t="s">
        <v>325</v>
      </c>
      <c r="F528" s="10" t="s">
        <v>365</v>
      </c>
      <c r="G528" s="10" t="s">
        <v>2285</v>
      </c>
      <c r="H528" s="10" t="s">
        <v>1582</v>
      </c>
      <c r="I528" s="10" t="s">
        <v>26</v>
      </c>
      <c r="J528" s="11">
        <v>13.385524749755859</v>
      </c>
      <c r="K528" s="10" t="s">
        <v>139</v>
      </c>
      <c r="L528" s="10" t="s">
        <v>327</v>
      </c>
      <c r="M528" s="10" t="s">
        <v>1620</v>
      </c>
      <c r="N528" s="32" t="s">
        <v>29</v>
      </c>
      <c r="O528" s="12">
        <v>266000</v>
      </c>
      <c r="P528" s="10" t="s">
        <v>30</v>
      </c>
      <c r="Q528" s="7" t="s">
        <v>31</v>
      </c>
      <c r="R528" s="10"/>
      <c r="S528" s="10"/>
    </row>
    <row r="529" spans="1:19" ht="236.25" x14ac:dyDescent="0.25">
      <c r="A529" s="10" t="s">
        <v>1556</v>
      </c>
      <c r="B529" s="10" t="s">
        <v>1557</v>
      </c>
      <c r="C529" s="10" t="s">
        <v>1558</v>
      </c>
      <c r="D529" s="10" t="s">
        <v>2108</v>
      </c>
      <c r="E529" s="10" t="s">
        <v>325</v>
      </c>
      <c r="F529" s="10" t="s">
        <v>125</v>
      </c>
      <c r="G529" s="10" t="s">
        <v>2286</v>
      </c>
      <c r="H529" s="10" t="s">
        <v>1583</v>
      </c>
      <c r="I529" s="10" t="s">
        <v>26</v>
      </c>
      <c r="J529" s="11">
        <v>25.213537216186523</v>
      </c>
      <c r="K529" s="10" t="s">
        <v>139</v>
      </c>
      <c r="L529" s="10" t="s">
        <v>327</v>
      </c>
      <c r="M529" s="10" t="s">
        <v>1621</v>
      </c>
      <c r="N529" s="32" t="s">
        <v>29</v>
      </c>
      <c r="O529" s="12">
        <v>254000</v>
      </c>
      <c r="P529" s="10" t="s">
        <v>30</v>
      </c>
      <c r="Q529" s="7" t="s">
        <v>31</v>
      </c>
      <c r="R529" s="10"/>
      <c r="S529" s="10"/>
    </row>
    <row r="530" spans="1:19" ht="157.5" x14ac:dyDescent="0.25">
      <c r="A530" s="10" t="s">
        <v>1559</v>
      </c>
      <c r="B530" s="10" t="s">
        <v>1560</v>
      </c>
      <c r="C530" s="10" t="s">
        <v>1561</v>
      </c>
      <c r="D530" s="10" t="s">
        <v>2108</v>
      </c>
      <c r="E530" s="10" t="s">
        <v>325</v>
      </c>
      <c r="F530" s="10" t="s">
        <v>125</v>
      </c>
      <c r="G530" s="10" t="s">
        <v>2287</v>
      </c>
      <c r="H530" s="10" t="s">
        <v>1584</v>
      </c>
      <c r="I530" s="10" t="s">
        <v>26</v>
      </c>
      <c r="J530" s="11">
        <v>17.059089660644531</v>
      </c>
      <c r="K530" s="10" t="s">
        <v>139</v>
      </c>
      <c r="L530" s="10" t="s">
        <v>327</v>
      </c>
      <c r="M530" s="10" t="s">
        <v>1622</v>
      </c>
      <c r="N530" s="32" t="s">
        <v>29</v>
      </c>
      <c r="O530" s="12">
        <v>296000</v>
      </c>
      <c r="P530" s="10" t="s">
        <v>30</v>
      </c>
      <c r="Q530" s="7" t="s">
        <v>31</v>
      </c>
      <c r="R530" s="10"/>
      <c r="S530" s="10"/>
    </row>
  </sheetData>
  <autoFilter ref="A1:X530" xr:uid="{DF867AD6-727D-4144-8BAA-84B5545A8698}">
    <sortState xmlns:xlrd2="http://schemas.microsoft.com/office/spreadsheetml/2017/richdata2" ref="A2:X530">
      <sortCondition ref="A1:A530"/>
    </sortState>
  </autoFilter>
  <customSheetViews>
    <customSheetView guid="{133821A7-B21F-42BD-B2C6-633C3D7F9121}" scale="71" topLeftCell="A226">
      <selection activeCell="I195" sqref="I195"/>
      <pageMargins left="0" right="0" top="0" bottom="0" header="0" footer="0"/>
      <printOptions horizontalCentered="1"/>
      <pageSetup paperSize="3" fitToHeight="0" pageOrder="overThenDown" orientation="landscape" r:id="rId1"/>
      <headerFooter>
        <oddHeader>&amp;C&amp;12Appendix 5-6: Table 15 - Flood Management Evaluations Recommended by RFPG</oddHeader>
      </headerFooter>
    </customSheetView>
    <customSheetView guid="{129320B1-D1A5-4D19-8611-96BE01DD7F54}" scale="70" showPageBreaks="1" topLeftCell="A3">
      <selection activeCell="P3" sqref="P3:Q464"/>
      <pageMargins left="0" right="0" top="0" bottom="0" header="0" footer="0"/>
      <printOptions horizontalCentered="1"/>
      <pageSetup paperSize="3" fitToHeight="0" pageOrder="overThenDown" orientation="landscape" r:id="rId2"/>
      <headerFooter>
        <oddHeader>&amp;C&amp;12Appendix 5-6: Table 15 - Flood Management Evaluations Recommended by RFPG</oddHeader>
      </headerFooter>
    </customSheetView>
  </customSheetViews>
  <conditionalFormatting sqref="A2:Q3790">
    <cfRule type="expression" dxfId="2" priority="1">
      <formula>MOD(ROW(),2)=0</formula>
    </cfRule>
  </conditionalFormatting>
  <conditionalFormatting sqref="K464:L5300">
    <cfRule type="expression" dxfId="1" priority="3">
      <formula>MOD(ROW(),2)=0</formula>
    </cfRule>
  </conditionalFormatting>
  <conditionalFormatting sqref="N464:N5300">
    <cfRule type="expression" dxfId="0" priority="2">
      <formula>MOD(ROW(),2)=0</formula>
    </cfRule>
  </conditionalFormatting>
  <printOptions horizontalCentered="1"/>
  <pageMargins left="0.5" right="0.5" top="0.625" bottom="0.5" header="0.3" footer="0.3"/>
  <pageSetup paperSize="3" fitToHeight="0" pageOrder="overThenDown" orientation="landscape" r:id="rId3"/>
  <headerFooter>
    <oddHeader>&amp;C&amp;12Appendix 5-6: Table 15 - Flood Management Evaluations Recommended by RFPG</oddHead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FC4E3FDE470E42ADFB724107E811B2" ma:contentTypeVersion="13" ma:contentTypeDescription="Create a new document." ma:contentTypeScope="" ma:versionID="1a5ce96008a5cc0079aeae1c5fbc64f5">
  <xsd:schema xmlns:xsd="http://www.w3.org/2001/XMLSchema" xmlns:xs="http://www.w3.org/2001/XMLSchema" xmlns:p="http://schemas.microsoft.com/office/2006/metadata/properties" xmlns:ns2="b35a3f2b-f11c-46e3-bf80-03cf25825b6d" xmlns:ns3="c4fd4842-d35d-4986-881f-fe11825c6cf1" targetNamespace="http://schemas.microsoft.com/office/2006/metadata/properties" ma:root="true" ma:fieldsID="987aaa6f74e1900aeeda0d019aebf723" ns2:_="" ns3:_="">
    <xsd:import namespace="b35a3f2b-f11c-46e3-bf80-03cf25825b6d"/>
    <xsd:import namespace="c4fd4842-d35d-4986-881f-fe11825c6c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a3f2b-f11c-46e3-bf80-03cf25825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dddfb0c-075f-4700-8de3-299e94e878c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fd4842-d35d-4986-881f-fe11825c6c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90fa54-39ff-4bda-bf03-2d0a1c4678a3}" ma:internalName="TaxCatchAll" ma:showField="CatchAllData" ma:web="c4fd4842-d35d-4986-881f-fe11825c6c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5a3f2b-f11c-46e3-bf80-03cf25825b6d">
      <Terms xmlns="http://schemas.microsoft.com/office/infopath/2007/PartnerControls"/>
    </lcf76f155ced4ddcb4097134ff3c332f>
    <TaxCatchAll xmlns="c4fd4842-d35d-4986-881f-fe11825c6cf1" xsi:nil="true"/>
  </documentManagement>
</p:properties>
</file>

<file path=customXml/itemProps1.xml><?xml version="1.0" encoding="utf-8"?>
<ds:datastoreItem xmlns:ds="http://schemas.openxmlformats.org/officeDocument/2006/customXml" ds:itemID="{12B91453-5F12-498C-B0C7-2A92066FB0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5a3f2b-f11c-46e3-bf80-03cf25825b6d"/>
    <ds:schemaRef ds:uri="c4fd4842-d35d-4986-881f-fe11825c6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3F424F-19DD-48E7-B1DD-1B0CEDED9867}">
  <ds:schemaRefs>
    <ds:schemaRef ds:uri="http://schemas.microsoft.com/sharepoint/v3/contenttype/forms"/>
  </ds:schemaRefs>
</ds:datastoreItem>
</file>

<file path=customXml/itemProps3.xml><?xml version="1.0" encoding="utf-8"?>
<ds:datastoreItem xmlns:ds="http://schemas.openxmlformats.org/officeDocument/2006/customXml" ds:itemID="{8F55FC1A-5E12-45CA-95F5-27B5C99A3F65}">
  <ds:schemaRefs>
    <ds:schemaRef ds:uri="http://schemas.microsoft.com/office/2006/documentManagement/types"/>
    <ds:schemaRef ds:uri="http://www.w3.org/XML/1998/namespace"/>
    <ds:schemaRef ds:uri="http://purl.org/dc/dcmitype/"/>
    <ds:schemaRef ds:uri="c4fd4842-d35d-4986-881f-fe11825c6cf1"/>
    <ds:schemaRef ds:uri="http://schemas.microsoft.com/office/2006/metadata/properties"/>
    <ds:schemaRef ds:uri="http://schemas.microsoft.com/office/infopath/2007/PartnerControls"/>
    <ds:schemaRef ds:uri="b35a3f2b-f11c-46e3-bf80-03cf25825b6d"/>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FMEs</vt:lpstr>
      <vt:lpstr>FMEs!Print_Area</vt:lpstr>
      <vt:lpstr>FMEs!Print_Titles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Ericka Reyes</dc:creator>
  <cp:keywords/>
  <dc:description/>
  <cp:lastModifiedBy>Emily Bush</cp:lastModifiedBy>
  <cp:revision/>
  <cp:lastPrinted>2025-03-25T19:30:44Z</cp:lastPrinted>
  <dcterms:created xsi:type="dcterms:W3CDTF">2022-07-27T16:59:28Z</dcterms:created>
  <dcterms:modified xsi:type="dcterms:W3CDTF">2025-03-25T19:30:54Z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0x010100C9FC4E3FDE470E42ADFB724107E811B2</vt:lpwstr>
  </property>
  <property fmtid="{D5CDD505-2E9C-101B-9397-08002B2CF9AE}" pid="3" name="MediaServiceImageTags">
    <vt:lpwstr/>
  </property>
</Properties>
</file>